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PIERER Mobility AG (vormals KTM Industries AG)\Abschlüsse\2022\GJ 2022\Kennzahlenübersicht\"/>
    </mc:Choice>
  </mc:AlternateContent>
  <xr:revisionPtr revIDLastSave="0" documentId="13_ncr:1_{5F101AEA-DECF-4755-9AEE-E7397D6CDA4A}" xr6:coauthVersionLast="47" xr6:coauthVersionMax="47" xr10:uidLastSave="{00000000-0000-0000-0000-000000000000}"/>
  <bookViews>
    <workbookView xWindow="-120" yWindow="-120" windowWidth="29040" windowHeight="15840" activeTab="1" xr2:uid="{00000000-000D-0000-FFFF-FFFF00000000}"/>
  </bookViews>
  <sheets>
    <sheet name="Cover EN_financial" sheetId="3" r:id="rId1"/>
    <sheet name="Cover EN_non financial" sheetId="6" r:id="rId2"/>
  </sheets>
  <definedNames>
    <definedName name="_xlnm.Print_Area" localSheetId="0">'Cover EN_financial'!$A$1:$K$60</definedName>
    <definedName name="_xlnm.Print_Area" localSheetId="1">'Cover EN_non financial'!$A$1:$K$29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6" l="1"/>
  <c r="I10" i="6" l="1"/>
  <c r="H10" i="6"/>
  <c r="G10" i="6"/>
  <c r="F10" i="6"/>
  <c r="J10" i="6"/>
  <c r="J43" i="3"/>
  <c r="I43" i="3"/>
  <c r="J41" i="3"/>
  <c r="I41" i="3"/>
</calcChain>
</file>

<file path=xl/sharedStrings.xml><?xml version="1.0" encoding="utf-8"?>
<sst xmlns="http://schemas.openxmlformats.org/spreadsheetml/2006/main" count="129" uniqueCount="87">
  <si>
    <t>Balance sheet total</t>
  </si>
  <si>
    <t>Equity</t>
  </si>
  <si>
    <t>Equity ratio</t>
  </si>
  <si>
    <t xml:space="preserve">EBITDA </t>
  </si>
  <si>
    <t xml:space="preserve">EBIT </t>
  </si>
  <si>
    <t>-</t>
  </si>
  <si>
    <t>in m€</t>
  </si>
  <si>
    <t>Earnings after taxes</t>
  </si>
  <si>
    <t>EBITDA margin</t>
  </si>
  <si>
    <t>EBIT margin</t>
  </si>
  <si>
    <t>in €</t>
  </si>
  <si>
    <t>in  CHF</t>
  </si>
  <si>
    <t>in m CHF</t>
  </si>
  <si>
    <r>
      <t xml:space="preserve">Gearing </t>
    </r>
    <r>
      <rPr>
        <vertAlign val="superscript"/>
        <sz val="12"/>
        <color theme="1"/>
        <rFont val="Arial"/>
        <family val="2"/>
      </rPr>
      <t>4)</t>
    </r>
  </si>
  <si>
    <r>
      <t>in t CO</t>
    </r>
    <r>
      <rPr>
        <sz val="9"/>
        <color theme="1"/>
        <rFont val="Arial"/>
        <family val="2"/>
      </rPr>
      <t>2</t>
    </r>
    <r>
      <rPr>
        <sz val="12"/>
        <color theme="1"/>
        <rFont val="Arial"/>
        <family val="2"/>
      </rPr>
      <t>-e</t>
    </r>
  </si>
  <si>
    <t>Ø in g/km</t>
  </si>
  <si>
    <t>Ø in l/100 km</t>
  </si>
  <si>
    <t>Revenue</t>
  </si>
  <si>
    <r>
      <t>Net debt</t>
    </r>
    <r>
      <rPr>
        <vertAlign val="superscript"/>
        <sz val="12"/>
        <color theme="1"/>
        <rFont val="Arial"/>
        <family val="2"/>
      </rPr>
      <t xml:space="preserve"> 3)</t>
    </r>
  </si>
  <si>
    <r>
      <t xml:space="preserve">EARNINGS RATIOS </t>
    </r>
    <r>
      <rPr>
        <b/>
        <vertAlign val="superscript"/>
        <sz val="12"/>
        <color theme="1"/>
        <rFont val="Arial"/>
        <family val="2"/>
      </rPr>
      <t>1)</t>
    </r>
  </si>
  <si>
    <t>Earnings after minorities</t>
  </si>
  <si>
    <t>KEY FINANCIAL PERFORMANCE INDICATORS:</t>
  </si>
  <si>
    <t>BALANCE SHEET RATIOS</t>
  </si>
  <si>
    <t>CASH-FLOW AND CAPEX</t>
  </si>
  <si>
    <r>
      <t xml:space="preserve">Capital expenditure </t>
    </r>
    <r>
      <rPr>
        <vertAlign val="superscript"/>
        <sz val="12"/>
        <color theme="1"/>
        <rFont val="Arial"/>
        <family val="2"/>
      </rPr>
      <t>1) 6)</t>
    </r>
  </si>
  <si>
    <t>VALUE CREATION</t>
  </si>
  <si>
    <r>
      <t xml:space="preserve">ROCE (Return on capital employed) </t>
    </r>
    <r>
      <rPr>
        <vertAlign val="superscript"/>
        <sz val="12"/>
        <color theme="1"/>
        <rFont val="Arial"/>
        <family val="2"/>
      </rPr>
      <t>7)</t>
    </r>
  </si>
  <si>
    <r>
      <t xml:space="preserve">ROE (Return on equity) </t>
    </r>
    <r>
      <rPr>
        <vertAlign val="superscript"/>
        <sz val="12"/>
        <color theme="1"/>
        <rFont val="Arial"/>
        <family val="2"/>
      </rPr>
      <t>8)</t>
    </r>
  </si>
  <si>
    <r>
      <t xml:space="preserve">ROIC (Return on invested capital) </t>
    </r>
    <r>
      <rPr>
        <vertAlign val="superscript"/>
        <sz val="12"/>
        <color theme="1"/>
        <rFont val="Arial"/>
        <family val="2"/>
      </rPr>
      <t>9)</t>
    </r>
  </si>
  <si>
    <r>
      <t>STOCK EXCHANGE RATIOS</t>
    </r>
    <r>
      <rPr>
        <b/>
        <vertAlign val="superscript"/>
        <sz val="12"/>
        <rFont val="Arial"/>
        <family val="2"/>
      </rPr>
      <t xml:space="preserve"> 10)</t>
    </r>
  </si>
  <si>
    <r>
      <t xml:space="preserve">Number of shares </t>
    </r>
    <r>
      <rPr>
        <vertAlign val="superscript"/>
        <sz val="12"/>
        <color theme="1"/>
        <rFont val="Arial"/>
        <family val="2"/>
      </rPr>
      <t>11)</t>
    </r>
  </si>
  <si>
    <t>in m shares</t>
  </si>
  <si>
    <t>in per cent</t>
  </si>
  <si>
    <t>12/31/2018</t>
  </si>
  <si>
    <t>12/31/2019</t>
  </si>
  <si>
    <t>12/31/2020</t>
  </si>
  <si>
    <r>
      <t xml:space="preserve">Share price as of December 31;
SIX Swiss Exchange </t>
    </r>
    <r>
      <rPr>
        <vertAlign val="superscript"/>
        <sz val="12"/>
        <color theme="1"/>
        <rFont val="Arial"/>
        <family val="2"/>
      </rPr>
      <t>11)</t>
    </r>
  </si>
  <si>
    <t>2) Working capital employed = inventories + trade receivables - trade payables</t>
  </si>
  <si>
    <t>7) ROCE = EBIT / average capital employed</t>
  </si>
  <si>
    <t>3) Net debt = financial liabilities (current, non-current) - cash</t>
  </si>
  <si>
    <t>11) Reverse stock split in a ratio 10:1 in April 2018</t>
  </si>
  <si>
    <t>10) Since November 14th, 2016 listing on SIX Swiss Exchange</t>
  </si>
  <si>
    <t>8) ROE = earnings after taxes / average equity</t>
  </si>
  <si>
    <t xml:space="preserve">    Capital employed = Property, plant and equipment + goodwill + intangible assets + working capital employed</t>
  </si>
  <si>
    <t>6) Additions to property, plant and equipment and intangible assets according to the schedule of investments, excluding lease additions (IFRS 16)</t>
  </si>
  <si>
    <t>4) Gearing = net debt / equity</t>
  </si>
  <si>
    <t>5) Free cash flow = cash flow from operating activities + cash flow from investing activities</t>
  </si>
  <si>
    <r>
      <t xml:space="preserve">Working capital employed </t>
    </r>
    <r>
      <rPr>
        <vertAlign val="superscript"/>
        <sz val="12"/>
        <color theme="1"/>
        <rFont val="Arial"/>
        <family val="2"/>
      </rPr>
      <t>2)</t>
    </r>
  </si>
  <si>
    <t>Cash flow from operating activities</t>
  </si>
  <si>
    <t>Cash flow from investing activities</t>
  </si>
  <si>
    <r>
      <t xml:space="preserve">Free cash flow </t>
    </r>
    <r>
      <rPr>
        <vertAlign val="superscript"/>
        <sz val="12"/>
        <color theme="1"/>
        <rFont val="Arial"/>
        <family val="2"/>
      </rPr>
      <t>5)</t>
    </r>
  </si>
  <si>
    <t>Cash flow from financing activities</t>
  </si>
  <si>
    <t>9) ROIC = NOPAT / average capital employed; NOPAT = EBIT - taxes</t>
  </si>
  <si>
    <t>Fleet consumption</t>
  </si>
  <si>
    <t>Employees in R&amp;D as % of total employees</t>
  </si>
  <si>
    <t>R&amp;D expenses from revenue</t>
  </si>
  <si>
    <t>Proportion of female employees</t>
  </si>
  <si>
    <t>NON-FINANCIAL KEY PERFORMANCE INDICATORS:</t>
  </si>
  <si>
    <t>OTHER FINANCIAL FIGURES:</t>
  </si>
  <si>
    <t>OTHER NON-FINANCIAL FIGURES:</t>
  </si>
  <si>
    <t>12/31/2021</t>
  </si>
  <si>
    <t>Unit sales e-bicycles</t>
  </si>
  <si>
    <t>Unit sales bicycles (without electric drive)</t>
  </si>
  <si>
    <t>Unit sales total: motorcycles and (e)-bicycles</t>
  </si>
  <si>
    <t>12/31/2022</t>
  </si>
  <si>
    <t>Earnings per share</t>
  </si>
  <si>
    <t>1) Previous year 2018 also includes the discontinued operation (Pankl-Group).</t>
  </si>
  <si>
    <t>Market capitalization</t>
  </si>
  <si>
    <r>
      <t xml:space="preserve">Book value per share </t>
    </r>
    <r>
      <rPr>
        <vertAlign val="superscript"/>
        <sz val="12"/>
        <color theme="1"/>
        <rFont val="Arial"/>
        <family val="2"/>
      </rPr>
      <t>12)</t>
    </r>
  </si>
  <si>
    <t>12) Equity / number of shares</t>
  </si>
  <si>
    <r>
      <t xml:space="preserve">Employees </t>
    </r>
    <r>
      <rPr>
        <vertAlign val="superscript"/>
        <sz val="12"/>
        <color theme="1"/>
        <rFont val="Arial"/>
        <family val="2"/>
      </rPr>
      <t>13)</t>
    </r>
  </si>
  <si>
    <r>
      <t xml:space="preserve">Unit sales motorcycles </t>
    </r>
    <r>
      <rPr>
        <vertAlign val="superscript"/>
        <sz val="12"/>
        <color theme="1"/>
        <rFont val="Arial"/>
        <family val="2"/>
      </rPr>
      <t>14)</t>
    </r>
  </si>
  <si>
    <r>
      <t xml:space="preserve">Unit sales Powered Two-Wheelers (PTWs) </t>
    </r>
    <r>
      <rPr>
        <vertAlign val="superscript"/>
        <sz val="12"/>
        <color theme="1"/>
        <rFont val="Arial"/>
        <family val="2"/>
      </rPr>
      <t>15)</t>
    </r>
  </si>
  <si>
    <r>
      <t xml:space="preserve">Production motorcycles worldwide </t>
    </r>
    <r>
      <rPr>
        <vertAlign val="superscript"/>
        <sz val="12"/>
        <color theme="1"/>
        <rFont val="Arial"/>
        <family val="2"/>
      </rPr>
      <t>16)</t>
    </r>
  </si>
  <si>
    <r>
      <t xml:space="preserve">Production motorcycles in Mattighofen </t>
    </r>
    <r>
      <rPr>
        <vertAlign val="superscript"/>
        <sz val="12"/>
        <color theme="1"/>
        <rFont val="Arial"/>
        <family val="2"/>
      </rPr>
      <t>17)</t>
    </r>
  </si>
  <si>
    <r>
      <t>t CO</t>
    </r>
    <r>
      <rPr>
        <sz val="8"/>
        <color theme="1"/>
        <rFont val="Arial"/>
        <family val="2"/>
      </rPr>
      <t>2</t>
    </r>
    <r>
      <rPr>
        <sz val="12"/>
        <color theme="1"/>
        <rFont val="Arial"/>
        <family val="2"/>
      </rPr>
      <t xml:space="preserve">-e per vehicle sold (Scope 1-3) </t>
    </r>
    <r>
      <rPr>
        <vertAlign val="superscript"/>
        <sz val="12"/>
        <color theme="1"/>
        <rFont val="Arial"/>
        <family val="2"/>
      </rPr>
      <t>18)</t>
    </r>
  </si>
  <si>
    <r>
      <t xml:space="preserve">Fleet emissions motorcycles </t>
    </r>
    <r>
      <rPr>
        <vertAlign val="superscript"/>
        <sz val="12"/>
        <color theme="1"/>
        <rFont val="Arial"/>
        <family val="2"/>
      </rPr>
      <t>19)</t>
    </r>
  </si>
  <si>
    <t>13) Number of employees on the reporting day (including temporary staff); Previous year 2018 also includes the discontinued operation (Pankl-Group)</t>
  </si>
  <si>
    <t>14) Including motorcycles sold by partner Bajaj</t>
  </si>
  <si>
    <t>15) Including motorcycles sold by partner Bajaj; excluding bicycles without electric drive</t>
  </si>
  <si>
    <t>16) Since 2020 including offroad models produced by GASGAS in Spain, including small-engine KTM and Husqvarna models produced by partner Bajaj in India (also for the local market in India), including KTM street models produced by partner CKM in China (JV with CFMOTO) (also for the local market in China).</t>
  </si>
  <si>
    <t>17) Annual production units at the headquarter in Austria, exluding X-BOW</t>
  </si>
  <si>
    <t>18) Calculation exluding e-bicycles, adjusted retrospectively also for the year 2021.</t>
  </si>
  <si>
    <t>in percent</t>
  </si>
  <si>
    <r>
      <t>19) CO</t>
    </r>
    <r>
      <rPr>
        <vertAlign val="subscript"/>
        <sz val="9"/>
        <color rgb="FF000000"/>
        <rFont val="Arial"/>
        <family val="2"/>
      </rPr>
      <t xml:space="preserve">2 </t>
    </r>
    <r>
      <rPr>
        <sz val="9"/>
        <color rgb="FF000000"/>
        <rFont val="Arial"/>
        <family val="2"/>
      </rPr>
      <t>fleet emissions increased by only 0.06 g/km in the reporting year, due to the unabated strong growth in sales of ICE models with medium annd large displacements (&gt; 500cm</t>
    </r>
    <r>
      <rPr>
        <vertAlign val="superscript"/>
        <sz val="9"/>
        <color rgb="FF000000"/>
        <rFont val="Arial"/>
        <family val="2"/>
      </rPr>
      <t>3</t>
    </r>
    <r>
      <rPr>
        <sz val="9"/>
        <color rgb="FF000000"/>
        <rFont val="Arial"/>
        <family val="2"/>
      </rPr>
      <t>). The incorrectly recorded CO</t>
    </r>
    <r>
      <rPr>
        <vertAlign val="subscript"/>
        <sz val="9"/>
        <color rgb="FF000000"/>
        <rFont val="Arial"/>
        <family val="2"/>
      </rPr>
      <t>2</t>
    </r>
    <r>
      <rPr>
        <sz val="9"/>
        <color rgb="FF000000"/>
        <rFont val="Arial"/>
        <family val="2"/>
      </rPr>
      <t xml:space="preserve"> emission value of a KTM model from partner Bajaj was adjusted retrospectively for the reporting years 2021 and 2020.</t>
    </r>
  </si>
  <si>
    <t>headcount</t>
  </si>
  <si>
    <t>number of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</si>
</sst>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dd/m/yyyy;@"/>
    <numFmt numFmtId="165" formatCode="0.0%"/>
    <numFmt numFmtId="166" formatCode="#,##0.0"/>
    <numFmt numFmtId="167" formatCode="#,##0.00_ ;[Red]\-#,##0.00\ "/>
    <numFmt numFmtId="168" formatCode="_-* #,##0\ _F_-;\-* #,##0\ _F_-;_-* &quot;-&quot;\ _F_-;_-@_-"/>
    <numFmt numFmtId="169" formatCode="_-* #,##0\ &quot;F&quot;_-;\-* #,##0\ &quot;F&quot;_-;_-* &quot;-&quot;\ &quot;F&quot;_-;_-@_-"/>
    <numFmt numFmtId="170" formatCode="#,##0.00\ &quot;DM&quot;;[Red]\-#,##0.00\ &quot;DM&quot;"/>
    <numFmt numFmtId="171" formatCode="dd/\ mmmm\ yyyy"/>
    <numFmt numFmtId="172" formatCode="dddd\,\ &quot;der&quot;\ dd/\ mmmm\ yyyy"/>
    <numFmt numFmtId="173" formatCode="_(&quot;€&quot;* #,##0.00_);_(&quot;€&quot;* \(#,##0.00\);_(&quot;€&quot;* &quot;-&quot;??_);_(@_)"/>
    <numFmt numFmtId="174" formatCode="_-* #,##0.00\ [$€]_-;\-* #,##0.00\ [$€]_-;_-* &quot;-&quot;??\ [$€]_-;_-@_-"/>
    <numFmt numFmtId="175" formatCode="[Black]General;[Black]General;[Black]General;[Black]General"/>
    <numFmt numFmtId="176" formatCode="_(* #,##0.00_);_(* \(#,##0.00\);_(* &quot;-&quot;??_);_(@_)"/>
    <numFmt numFmtId="177" formatCode="&quot;0&quot;0"/>
    <numFmt numFmtId="178" formatCode="_-* #,##0\ _D_M_-;\-* #,##0\ _D_M_-;_-* &quot;-&quot;\ _D_M_-;_-@_-"/>
    <numFmt numFmtId="179" formatCode="_-* #,##0.00\ _D_M_-;\-* #,##0.00\ _D_M_-;_-* &quot;-&quot;??\ _D_M_-;_-@_-"/>
    <numFmt numFmtId="180" formatCode="_-* #,##0.00\ _F_-;\-* #,##0.00\ _F_-;_-* &quot;-&quot;??\ _F_-;_-@_-"/>
    <numFmt numFmtId="181" formatCode="#,##0_);[Red]\(#,##0\)"/>
    <numFmt numFmtId="182" formatCode="#,##0.0_);[Red]\(#,##0.0\)"/>
    <numFmt numFmtId="183" formatCode="#,##0.00_);[Red]\(#,##0.00\)"/>
    <numFmt numFmtId="184" formatCode="_-* #,##0\ &quot;DM&quot;_-;\-* #,##0\ &quot;DM&quot;_-;_-* &quot;-&quot;\ &quot;DM&quot;_-;_-@_-"/>
    <numFmt numFmtId="185" formatCode="_-* #,##0.00\ &quot;DM&quot;_-;\-* #,##0.00\ &quot;DM&quot;_-;_-* &quot;-&quot;??\ &quot;DM&quot;_-;_-@_-"/>
    <numFmt numFmtId="186" formatCode="_-* #,##0.00\ &quot;F&quot;_-;\-* #,##0.00\ &quot;F&quot;_-;_-* &quot;-&quot;??\ &quot;F&quot;_-;_-@_-"/>
    <numFmt numFmtId="187" formatCode="&quot;ATS &quot;#,##0.00;[Red]&quot;ATS &quot;\-#,##0.00"/>
    <numFmt numFmtId="188" formatCode="d/m/yy"/>
    <numFmt numFmtId="189" formatCode="d/m/yyyy"/>
    <numFmt numFmtId="190" formatCode="d/\ mmmm\ yyyy"/>
    <numFmt numFmtId="191" formatCode="[Red]#,##0.00\ &quot;S&quot;;[Green]#,##0.00\ &quot;H&quot;"/>
    <numFmt numFmtId="192" formatCode="&quot;ATS &quot;#,##0;&quot;ATS &quot;\-#,##0"/>
    <numFmt numFmtId="193" formatCode="#,##0.00;\(#,##0.00\)"/>
    <numFmt numFmtId="194" formatCode="#,##0;\(#,##0\)"/>
    <numFmt numFmtId="195" formatCode="_-[$€-2]\ * #,##0.00_-;\-[$€-2]\ * #,##0.00_-;_-[$€-2]\ * &quot;-&quot;??_-"/>
    <numFmt numFmtId="196" formatCode="0.0"/>
  </numFmts>
  <fonts count="55">
    <font>
      <sz val="11"/>
      <color theme="1"/>
      <name val="Calibri"/>
      <family val="2"/>
      <scheme val="minor"/>
    </font>
    <font>
      <sz val="11"/>
      <color theme="1"/>
      <name val="Calibri"/>
      <family val="2"/>
      <scheme val="minor"/>
    </font>
    <font>
      <sz val="10"/>
      <name val="Verdana"/>
      <family val="2"/>
    </font>
    <font>
      <sz val="12"/>
      <name val="Times New Roman"/>
      <family val="1"/>
    </font>
    <font>
      <sz val="9"/>
      <color indexed="9"/>
      <name val="Tahoma"/>
      <family val="2"/>
    </font>
    <font>
      <sz val="9"/>
      <name val="Tahoma"/>
      <family val="2"/>
    </font>
    <font>
      <sz val="10"/>
      <name val="Arial MT"/>
    </font>
    <font>
      <sz val="10"/>
      <name val="Arial"/>
      <family val="2"/>
    </font>
    <font>
      <sz val="10"/>
      <name val="MS Sans Serif"/>
      <family val="2"/>
    </font>
    <font>
      <sz val="11"/>
      <name val="Arial"/>
      <family val="2"/>
    </font>
    <font>
      <sz val="11"/>
      <name val="Times New Roman"/>
      <family val="1"/>
    </font>
    <font>
      <b/>
      <i/>
      <sz val="9"/>
      <name val="Times New Roman"/>
      <family val="1"/>
    </font>
    <font>
      <shadow/>
      <sz val="12"/>
      <color indexed="9"/>
      <name val="Arial"/>
      <family val="2"/>
    </font>
    <font>
      <i/>
      <sz val="9"/>
      <name val="Times New Roman"/>
      <family val="1"/>
    </font>
    <font>
      <sz val="12"/>
      <name val="Arial"/>
      <family val="2"/>
    </font>
    <font>
      <u/>
      <sz val="10"/>
      <color indexed="12"/>
      <name val="Arial"/>
      <family val="2"/>
    </font>
    <font>
      <sz val="9"/>
      <name val="Arial"/>
      <family val="2"/>
    </font>
    <font>
      <b/>
      <i/>
      <sz val="12"/>
      <name val="L Univers 45 Light"/>
    </font>
    <font>
      <sz val="11"/>
      <color indexed="8"/>
      <name val="Calibri"/>
      <family val="2"/>
    </font>
    <font>
      <sz val="12"/>
      <name val="Times New Roman"/>
      <family val="1"/>
    </font>
    <font>
      <sz val="10"/>
      <name val="Univers (WN)"/>
      <family val="2"/>
    </font>
    <font>
      <sz val="10"/>
      <color indexed="17"/>
      <name val="Arial"/>
      <family val="2"/>
    </font>
    <font>
      <b/>
      <sz val="11"/>
      <name val="Arial"/>
      <family val="2"/>
    </font>
    <font>
      <sz val="8"/>
      <name val="Arial"/>
      <family val="2"/>
    </font>
    <font>
      <b/>
      <sz val="16"/>
      <name val="Helv"/>
    </font>
    <font>
      <b/>
      <sz val="10"/>
      <name val="Univers (WN)"/>
      <family val="2"/>
    </font>
    <font>
      <b/>
      <sz val="12"/>
      <name val="L Univers 45 Light"/>
    </font>
    <font>
      <u/>
      <sz val="14"/>
      <name val="Arial"/>
      <family val="2"/>
    </font>
    <font>
      <b/>
      <sz val="14"/>
      <name val="Times New Roman"/>
      <family val="1"/>
    </font>
    <font>
      <b/>
      <sz val="12"/>
      <name val="Times New Roman"/>
      <family val="1"/>
    </font>
    <font>
      <sz val="10"/>
      <name val="Courier"/>
      <family val="3"/>
    </font>
    <font>
      <b/>
      <sz val="14"/>
      <color theme="1"/>
      <name val="Calibri"/>
      <family val="2"/>
      <scheme val="minor"/>
    </font>
    <font>
      <sz val="14"/>
      <color theme="1"/>
      <name val="Calibri"/>
      <family val="2"/>
      <scheme val="minor"/>
    </font>
    <font>
      <sz val="14"/>
      <name val="Calibri"/>
      <family val="2"/>
      <scheme val="minor"/>
    </font>
    <font>
      <sz val="11"/>
      <color theme="0" tint="-0.499984740745262"/>
      <name val="Calibri"/>
      <family val="2"/>
      <scheme val="minor"/>
    </font>
    <font>
      <vertAlign val="superscript"/>
      <sz val="14"/>
      <color rgb="FF000000"/>
      <name val="Arial"/>
      <family val="2"/>
    </font>
    <font>
      <sz val="10"/>
      <color rgb="FF000000"/>
      <name val="Arial"/>
      <family val="2"/>
    </font>
    <font>
      <b/>
      <sz val="12"/>
      <color theme="1"/>
      <name val="Calibri"/>
      <family val="2"/>
      <scheme val="minor"/>
    </font>
    <font>
      <sz val="11"/>
      <color theme="1"/>
      <name val="Arial"/>
      <family val="2"/>
    </font>
    <font>
      <b/>
      <sz val="14"/>
      <color theme="1"/>
      <name val="Arial"/>
      <family val="2"/>
    </font>
    <font>
      <sz val="14"/>
      <color theme="1"/>
      <name val="Arial"/>
      <family val="2"/>
    </font>
    <font>
      <sz val="14"/>
      <name val="Arial"/>
      <family val="2"/>
    </font>
    <font>
      <sz val="12"/>
      <color theme="1"/>
      <name val="Arial"/>
      <family val="2"/>
    </font>
    <font>
      <vertAlign val="superscript"/>
      <sz val="12"/>
      <color theme="1"/>
      <name val="Arial"/>
      <family val="2"/>
    </font>
    <font>
      <sz val="9"/>
      <color rgb="FF000000"/>
      <name val="Arial"/>
      <family val="2"/>
    </font>
    <font>
      <b/>
      <sz val="12"/>
      <color theme="1"/>
      <name val="Arial"/>
      <family val="2"/>
    </font>
    <font>
      <b/>
      <vertAlign val="superscript"/>
      <sz val="12"/>
      <color theme="1"/>
      <name val="Arial"/>
      <family val="2"/>
    </font>
    <font>
      <b/>
      <sz val="12"/>
      <name val="Arial"/>
      <family val="2"/>
    </font>
    <font>
      <sz val="12"/>
      <color theme="0" tint="-0.499984740745262"/>
      <name val="Arial"/>
      <family val="2"/>
    </font>
    <font>
      <b/>
      <vertAlign val="superscript"/>
      <sz val="12"/>
      <name val="Arial"/>
      <family val="2"/>
    </font>
    <font>
      <sz val="11"/>
      <color rgb="FF000000"/>
      <name val="Calibri"/>
      <family val="2"/>
    </font>
    <font>
      <sz val="8"/>
      <color theme="1"/>
      <name val="Arial"/>
      <family val="2"/>
    </font>
    <font>
      <sz val="9"/>
      <color theme="1"/>
      <name val="Arial"/>
      <family val="2"/>
    </font>
    <font>
      <vertAlign val="subscript"/>
      <sz val="9"/>
      <color rgb="FF000000"/>
      <name val="Arial"/>
      <family val="2"/>
    </font>
    <font>
      <vertAlign val="superscript"/>
      <sz val="9"/>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21"/>
        <bgColor indexed="64"/>
      </patternFill>
    </fill>
    <fill>
      <patternFill patternType="mediumGray">
        <fgColor indexed="9"/>
        <bgColor indexed="42"/>
      </patternFill>
    </fill>
    <fill>
      <patternFill patternType="solid">
        <fgColor indexed="41"/>
        <bgColor indexed="64"/>
      </patternFill>
    </fill>
    <fill>
      <patternFill patternType="solid">
        <fgColor indexed="2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top style="thin">
        <color indexed="64"/>
      </top>
      <bottom/>
      <diagonal/>
    </border>
    <border>
      <left/>
      <right style="thin">
        <color indexed="9"/>
      </right>
      <top style="hair">
        <color indexed="22"/>
      </top>
      <bottom style="hair">
        <color indexed="22"/>
      </bottom>
      <diagonal/>
    </border>
    <border>
      <left/>
      <right style="hair">
        <color indexed="9"/>
      </right>
      <top style="hair">
        <color indexed="22"/>
      </top>
      <bottom style="hair">
        <color indexed="22"/>
      </bottom>
      <diagonal/>
    </border>
    <border>
      <left/>
      <right/>
      <top style="hair">
        <color indexed="22"/>
      </top>
      <bottom style="hair">
        <color indexed="22"/>
      </bottom>
      <diagonal/>
    </border>
    <border>
      <left/>
      <right/>
      <top style="thick">
        <color indexed="12"/>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s>
  <cellStyleXfs count="205">
    <xf numFmtId="0" fontId="0" fillId="0" borderId="0"/>
    <xf numFmtId="9" fontId="1" fillId="0" borderId="0" applyFont="0" applyFill="0" applyBorder="0" applyAlignment="0" applyProtection="0"/>
    <xf numFmtId="0" fontId="1" fillId="0" borderId="0"/>
    <xf numFmtId="3" fontId="3" fillId="0" borderId="0"/>
    <xf numFmtId="0" fontId="4" fillId="3" borderId="8">
      <alignment vertical="center"/>
    </xf>
    <xf numFmtId="0" fontId="4" fillId="3" borderId="9">
      <alignment vertical="center"/>
    </xf>
    <xf numFmtId="0" fontId="4" fillId="3" borderId="9">
      <alignment vertical="center"/>
    </xf>
    <xf numFmtId="0" fontId="4" fillId="3" borderId="9">
      <alignment vertical="center"/>
    </xf>
    <xf numFmtId="0" fontId="4" fillId="3" borderId="8">
      <alignment vertical="center"/>
    </xf>
    <xf numFmtId="0" fontId="4" fillId="3" borderId="9">
      <alignment vertical="center"/>
    </xf>
    <xf numFmtId="0" fontId="4" fillId="3" borderId="9">
      <alignment vertical="center"/>
    </xf>
    <xf numFmtId="167" fontId="5" fillId="4" borderId="9"/>
    <xf numFmtId="0" fontId="5" fillId="0" borderId="10"/>
    <xf numFmtId="0" fontId="5" fillId="0" borderId="10"/>
    <xf numFmtId="0" fontId="5" fillId="0" borderId="10"/>
    <xf numFmtId="0" fontId="5" fillId="0" borderId="10"/>
    <xf numFmtId="0" fontId="5" fillId="0" borderId="10"/>
    <xf numFmtId="0" fontId="5" fillId="0" borderId="10"/>
    <xf numFmtId="0" fontId="5" fillId="0" borderId="10"/>
    <xf numFmtId="0" fontId="5" fillId="0" borderId="10"/>
    <xf numFmtId="0" fontId="6" fillId="5" borderId="11"/>
    <xf numFmtId="168" fontId="7" fillId="0" borderId="0" applyFont="0" applyFill="0" applyBorder="0" applyAlignment="0" applyProtection="0"/>
    <xf numFmtId="40" fontId="8" fillId="0" borderId="0" applyFont="0" applyFill="0" applyBorder="0" applyAlignment="0" applyProtection="0"/>
    <xf numFmtId="169" fontId="7" fillId="0" borderId="0" applyFont="0" applyFill="0" applyBorder="0" applyAlignment="0" applyProtection="0"/>
    <xf numFmtId="170" fontId="8" fillId="0" borderId="0" applyFont="0" applyFill="0" applyBorder="0" applyAlignment="0" applyProtection="0"/>
    <xf numFmtId="14"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6" fontId="10" fillId="0" borderId="0" applyFill="0" applyBorder="0" applyProtection="0">
      <alignment horizontal="right"/>
    </xf>
    <xf numFmtId="173"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0" fontId="11" fillId="0" borderId="0" applyFill="0" applyBorder="0" applyProtection="0">
      <alignment horizontal="right"/>
      <protection locked="0"/>
    </xf>
    <xf numFmtId="175" fontId="12" fillId="0" borderId="0"/>
    <xf numFmtId="176" fontId="1" fillId="0" borderId="0" applyFont="0" applyFill="0" applyBorder="0" applyAlignment="0" applyProtection="0"/>
    <xf numFmtId="176" fontId="1" fillId="0" borderId="0" applyFont="0" applyFill="0" applyBorder="0" applyAlignment="0" applyProtection="0"/>
    <xf numFmtId="0" fontId="13" fillId="0" borderId="0" applyFill="0" applyBorder="0" applyProtection="0">
      <alignment horizontal="right" vertical="top" wrapText="1"/>
    </xf>
    <xf numFmtId="177" fontId="14" fillId="0" borderId="0"/>
    <xf numFmtId="0" fontId="15" fillId="0" borderId="0" applyNumberFormat="0" applyFill="0" applyBorder="0" applyAlignment="0" applyProtection="0">
      <alignment vertical="top"/>
      <protection locked="0"/>
    </xf>
    <xf numFmtId="178" fontId="7" fillId="0" borderId="0" applyFont="0" applyFill="0" applyBorder="0" applyAlignment="0" applyProtection="0"/>
    <xf numFmtId="179" fontId="7" fillId="0" borderId="0" applyFont="0" applyFill="0" applyBorder="0" applyAlignment="0" applyProtection="0"/>
    <xf numFmtId="168" fontId="7" fillId="0" borderId="0" applyFont="0" applyFill="0" applyBorder="0" applyAlignment="0" applyProtection="0"/>
    <xf numFmtId="180" fontId="7" fillId="0" borderId="0" applyFont="0" applyFill="0" applyBorder="0" applyAlignment="0" applyProtection="0"/>
    <xf numFmtId="181" fontId="14" fillId="0" borderId="0"/>
    <xf numFmtId="182" fontId="14" fillId="0" borderId="0"/>
    <xf numFmtId="183" fontId="14" fillId="0" borderId="0"/>
    <xf numFmtId="184" fontId="7" fillId="0" borderId="0" applyFont="0" applyFill="0" applyBorder="0" applyAlignment="0" applyProtection="0"/>
    <xf numFmtId="185" fontId="7" fillId="0" borderId="0" applyFont="0" applyFill="0" applyBorder="0" applyAlignment="0" applyProtection="0"/>
    <xf numFmtId="169" fontId="7" fillId="0" borderId="0" applyFont="0" applyFill="0" applyBorder="0" applyAlignment="0" applyProtection="0"/>
    <xf numFmtId="186" fontId="7" fillId="0" borderId="0" applyFont="0" applyFill="0" applyBorder="0" applyAlignment="0" applyProtection="0"/>
    <xf numFmtId="4" fontId="16" fillId="0" borderId="7" applyFill="0" applyBorder="0" applyAlignment="0" applyProtection="0"/>
    <xf numFmtId="4" fontId="16" fillId="0" borderId="7" applyFill="0" applyBorder="0" applyAlignment="0" applyProtection="0"/>
    <xf numFmtId="4" fontId="16" fillId="0" borderId="7" applyFill="0" applyBorder="0" applyAlignment="0" applyProtection="0"/>
    <xf numFmtId="4" fontId="16" fillId="0" borderId="7" applyFill="0" applyBorder="0" applyAlignment="0" applyProtection="0"/>
    <xf numFmtId="4" fontId="16" fillId="0" borderId="7" applyFill="0" applyBorder="0" applyAlignment="0" applyProtection="0"/>
    <xf numFmtId="4" fontId="16" fillId="0" borderId="7" applyFill="0" applyBorder="0" applyAlignment="0" applyProtection="0"/>
    <xf numFmtId="0" fontId="7" fillId="0" borderId="0"/>
    <xf numFmtId="0" fontId="7" fillId="0" borderId="0"/>
    <xf numFmtId="4" fontId="17" fillId="0" borderId="0" applyNumberForma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20" fillId="0" borderId="0" applyFont="0" applyFill="0" applyBorder="0" applyAlignment="0" applyProtection="0"/>
    <xf numFmtId="10" fontId="20" fillId="0" borderId="0" applyFont="0" applyFill="0" applyBorder="0" applyAlignment="0" applyProtection="0"/>
    <xf numFmtId="4" fontId="16" fillId="0" borderId="7" applyBorder="0"/>
    <xf numFmtId="4" fontId="16" fillId="0" borderId="7" applyBorder="0"/>
    <xf numFmtId="4" fontId="16" fillId="0" borderId="7" applyBorder="0"/>
    <xf numFmtId="4" fontId="16" fillId="0" borderId="7" applyBorder="0"/>
    <xf numFmtId="4" fontId="16" fillId="0" borderId="7" applyBorder="0"/>
    <xf numFmtId="4" fontId="16" fillId="0" borderId="7" applyBorder="0"/>
    <xf numFmtId="49" fontId="7" fillId="6" borderId="12" applyProtection="0"/>
    <xf numFmtId="4" fontId="21" fillId="0" borderId="13">
      <protection hidden="1"/>
    </xf>
    <xf numFmtId="0" fontId="7" fillId="0" borderId="0"/>
    <xf numFmtId="9" fontId="9" fillId="0" borderId="0"/>
    <xf numFmtId="9" fontId="9" fillId="0" borderId="0"/>
    <xf numFmtId="165" fontId="9" fillId="0" borderId="0"/>
    <xf numFmtId="165" fontId="9" fillId="0" borderId="0"/>
    <xf numFmtId="10" fontId="9" fillId="0" borderId="0"/>
    <xf numFmtId="10" fontId="9" fillId="0" borderId="0"/>
    <xf numFmtId="187" fontId="9" fillId="0" borderId="0"/>
    <xf numFmtId="187" fontId="9" fillId="0" borderId="0"/>
    <xf numFmtId="188" fontId="9" fillId="0" borderId="0"/>
    <xf numFmtId="188" fontId="9" fillId="0" borderId="0"/>
    <xf numFmtId="189" fontId="9" fillId="0" borderId="0"/>
    <xf numFmtId="189" fontId="9" fillId="0" borderId="0"/>
    <xf numFmtId="190" fontId="9" fillId="0" borderId="0"/>
    <xf numFmtId="190" fontId="9" fillId="0" borderId="0"/>
    <xf numFmtId="14" fontId="9" fillId="0" borderId="0"/>
    <xf numFmtId="14" fontId="9" fillId="0" borderId="0"/>
    <xf numFmtId="14" fontId="9" fillId="0" borderId="0"/>
    <xf numFmtId="14" fontId="9" fillId="0" borderId="0"/>
    <xf numFmtId="191" fontId="9" fillId="0" borderId="0"/>
    <xf numFmtId="191" fontId="9" fillId="0" borderId="0"/>
    <xf numFmtId="167" fontId="22" fillId="0" borderId="14"/>
    <xf numFmtId="167" fontId="9" fillId="0" borderId="14"/>
    <xf numFmtId="167" fontId="9" fillId="0" borderId="14"/>
    <xf numFmtId="167" fontId="9" fillId="0" borderId="0">
      <alignment horizontal="justify" wrapText="1"/>
    </xf>
    <xf numFmtId="167" fontId="9" fillId="0" borderId="0">
      <alignment horizontal="justify" wrapText="1"/>
    </xf>
    <xf numFmtId="167" fontId="9" fillId="0" borderId="0">
      <alignment wrapText="1"/>
    </xf>
    <xf numFmtId="167" fontId="9" fillId="0" borderId="0">
      <alignment wrapText="1"/>
    </xf>
    <xf numFmtId="0" fontId="7" fillId="0" borderId="0"/>
    <xf numFmtId="0" fontId="7"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3" fillId="0" borderId="0"/>
    <xf numFmtId="0" fontId="18" fillId="0" borderId="0"/>
    <xf numFmtId="0" fontId="7" fillId="0" borderId="0"/>
    <xf numFmtId="0" fontId="2" fillId="0" borderId="0"/>
    <xf numFmtId="0" fontId="7" fillId="0" borderId="0"/>
    <xf numFmtId="3" fontId="1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2" fillId="0" borderId="0"/>
    <xf numFmtId="0" fontId="7" fillId="0" borderId="0"/>
    <xf numFmtId="0" fontId="7" fillId="0" borderId="0"/>
    <xf numFmtId="0" fontId="24" fillId="0" borderId="0"/>
    <xf numFmtId="192" fontId="25" fillId="0" borderId="14" applyNumberFormat="0" applyFill="0" applyAlignment="0" applyProtection="0"/>
    <xf numFmtId="0" fontId="7" fillId="0" borderId="0"/>
    <xf numFmtId="49" fontId="7" fillId="0" borderId="0"/>
    <xf numFmtId="0" fontId="26" fillId="0" borderId="0"/>
    <xf numFmtId="0" fontId="27" fillId="1" borderId="15" applyNumberFormat="0" applyProtection="0">
      <alignment horizontal="centerContinuous"/>
    </xf>
    <xf numFmtId="16" fontId="28" fillId="0" borderId="0" applyNumberFormat="0" applyProtection="0"/>
    <xf numFmtId="0" fontId="29" fillId="0" borderId="0" applyNumberFormat="0" applyFont="0" applyProtection="0">
      <alignment horizontal="left"/>
      <protection locked="0"/>
    </xf>
    <xf numFmtId="0" fontId="30" fillId="0" borderId="0"/>
    <xf numFmtId="193" fontId="9" fillId="0" borderId="0" applyFont="0" applyFill="0" applyBorder="0" applyAlignment="0" applyProtection="0"/>
    <xf numFmtId="194" fontId="9" fillId="0" borderId="0" applyFont="0" applyFill="0" applyBorder="0" applyAlignment="0" applyProtection="0"/>
    <xf numFmtId="0" fontId="7" fillId="0" borderId="0"/>
    <xf numFmtId="43" fontId="7" fillId="0" borderId="0" applyFont="0" applyFill="0" applyBorder="0" applyAlignment="0" applyProtection="0"/>
    <xf numFmtId="195"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38" fontId="14" fillId="0" borderId="0"/>
    <xf numFmtId="40" fontId="14" fillId="0" borderId="0"/>
    <xf numFmtId="4" fontId="16" fillId="0" borderId="7" applyFill="0" applyBorder="0" applyAlignment="0" applyProtection="0"/>
    <xf numFmtId="4" fontId="16" fillId="0" borderId="7" applyFill="0" applyBorder="0" applyAlignment="0" applyProtection="0"/>
    <xf numFmtId="4" fontId="16" fillId="0" borderId="7"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6" fillId="0" borderId="7" applyBorder="0"/>
    <xf numFmtId="4" fontId="16" fillId="0" borderId="7" applyBorder="0"/>
    <xf numFmtId="4" fontId="16" fillId="0" borderId="7" applyBorder="0"/>
    <xf numFmtId="0" fontId="2" fillId="0" borderId="0"/>
    <xf numFmtId="0" fontId="2"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2" fillId="0" borderId="0"/>
    <xf numFmtId="0" fontId="2" fillId="0" borderId="0"/>
    <xf numFmtId="0" fontId="2" fillId="0" borderId="0"/>
    <xf numFmtId="0" fontId="50" fillId="0" borderId="0"/>
  </cellStyleXfs>
  <cellXfs count="119">
    <xf numFmtId="0" fontId="0" fillId="0" borderId="0" xfId="0"/>
    <xf numFmtId="0" fontId="0" fillId="0" borderId="0" xfId="0" applyBorder="1" applyAlignment="1">
      <alignment horizontal="right"/>
    </xf>
    <xf numFmtId="0" fontId="0" fillId="0" borderId="0" xfId="0" applyFill="1"/>
    <xf numFmtId="0" fontId="0" fillId="0" borderId="0" xfId="0" applyFill="1" applyBorder="1" applyAlignment="1">
      <alignment horizontal="right"/>
    </xf>
    <xf numFmtId="4" fontId="0" fillId="0" borderId="0" xfId="0" applyNumberFormat="1"/>
    <xf numFmtId="0" fontId="32" fillId="0" borderId="0" xfId="0" applyFont="1" applyBorder="1" applyAlignment="1">
      <alignment horizontal="right"/>
    </xf>
    <xf numFmtId="166" fontId="0" fillId="0" borderId="0" xfId="0" applyNumberFormat="1" applyFill="1"/>
    <xf numFmtId="0" fontId="34" fillId="0" borderId="0" xfId="0" applyFont="1" applyFill="1"/>
    <xf numFmtId="4" fontId="34" fillId="0" borderId="0" xfId="0" applyNumberFormat="1" applyFont="1" applyFill="1"/>
    <xf numFmtId="0" fontId="35" fillId="0" borderId="0" xfId="0" applyFont="1" applyAlignment="1">
      <alignment vertical="center"/>
    </xf>
    <xf numFmtId="0" fontId="35" fillId="0" borderId="0" xfId="0" applyFont="1" applyAlignment="1">
      <alignment horizontal="left" vertical="center"/>
    </xf>
    <xf numFmtId="0" fontId="36" fillId="0" borderId="0" xfId="0" applyFont="1" applyAlignment="1">
      <alignment vertical="center"/>
    </xf>
    <xf numFmtId="0" fontId="31" fillId="0" borderId="0" xfId="0" applyFont="1" applyFill="1" applyBorder="1" applyAlignment="1">
      <alignment horizontal="right"/>
    </xf>
    <xf numFmtId="0" fontId="31" fillId="0" borderId="0" xfId="0" applyFont="1" applyFill="1" applyBorder="1" applyAlignment="1">
      <alignment horizontal="center"/>
    </xf>
    <xf numFmtId="165" fontId="33" fillId="0" borderId="0" xfId="1" applyNumberFormat="1" applyFont="1" applyFill="1" applyBorder="1"/>
    <xf numFmtId="0" fontId="32" fillId="0" borderId="18" xfId="0" applyFont="1" applyBorder="1"/>
    <xf numFmtId="0" fontId="32" fillId="0" borderId="18" xfId="0" applyFont="1" applyBorder="1" applyAlignment="1">
      <alignment horizontal="right"/>
    </xf>
    <xf numFmtId="165" fontId="32" fillId="0" borderId="0" xfId="1" applyNumberFormat="1" applyFont="1" applyFill="1" applyBorder="1"/>
    <xf numFmtId="165" fontId="32" fillId="0" borderId="18" xfId="1" applyNumberFormat="1" applyFont="1" applyFill="1" applyBorder="1"/>
    <xf numFmtId="165" fontId="33" fillId="0" borderId="18" xfId="1" applyNumberFormat="1" applyFont="1" applyFill="1" applyBorder="1"/>
    <xf numFmtId="0" fontId="42" fillId="0" borderId="5" xfId="0" applyFont="1" applyBorder="1"/>
    <xf numFmtId="0" fontId="42" fillId="0" borderId="6" xfId="0" applyFont="1" applyBorder="1" applyAlignment="1">
      <alignment horizontal="right"/>
    </xf>
    <xf numFmtId="0" fontId="42" fillId="0" borderId="22" xfId="0" applyFont="1" applyBorder="1" applyAlignment="1">
      <alignment horizontal="right"/>
    </xf>
    <xf numFmtId="0" fontId="42" fillId="0" borderId="1" xfId="0" applyFont="1" applyBorder="1" applyAlignment="1">
      <alignment horizontal="right"/>
    </xf>
    <xf numFmtId="0" fontId="39" fillId="2" borderId="4" xfId="0" applyFont="1" applyFill="1" applyBorder="1" applyAlignment="1">
      <alignment horizontal="right"/>
    </xf>
    <xf numFmtId="0" fontId="39" fillId="2" borderId="1" xfId="0" applyFont="1" applyFill="1" applyBorder="1" applyAlignment="1">
      <alignment horizontal="right"/>
    </xf>
    <xf numFmtId="0" fontId="42" fillId="0" borderId="25" xfId="0" applyFont="1" applyBorder="1" applyAlignment="1">
      <alignment horizontal="right"/>
    </xf>
    <xf numFmtId="0" fontId="42" fillId="0" borderId="19" xfId="0" applyFont="1" applyBorder="1" applyAlignment="1">
      <alignment horizontal="right"/>
    </xf>
    <xf numFmtId="0" fontId="40" fillId="0" borderId="4" xfId="0" applyFont="1" applyBorder="1"/>
    <xf numFmtId="166" fontId="41" fillId="0" borderId="4" xfId="0" applyNumberFormat="1" applyFont="1" applyBorder="1"/>
    <xf numFmtId="0" fontId="42" fillId="0" borderId="1" xfId="0" applyFont="1" applyBorder="1" applyAlignment="1">
      <alignment horizontal="right" vertical="center"/>
    </xf>
    <xf numFmtId="0" fontId="42" fillId="0" borderId="2" xfId="0" applyFont="1" applyBorder="1" applyAlignment="1">
      <alignment horizontal="right"/>
    </xf>
    <xf numFmtId="0" fontId="42" fillId="0" borderId="2" xfId="0" applyFont="1" applyFill="1" applyBorder="1" applyAlignment="1">
      <alignment horizontal="right"/>
    </xf>
    <xf numFmtId="0" fontId="44" fillId="0" borderId="0" xfId="0" applyFont="1" applyAlignment="1">
      <alignment vertical="center"/>
    </xf>
    <xf numFmtId="0" fontId="39" fillId="0" borderId="0" xfId="0" applyFont="1" applyFill="1" applyBorder="1"/>
    <xf numFmtId="0" fontId="39" fillId="0" borderId="0" xfId="0" applyFont="1" applyFill="1" applyBorder="1" applyAlignment="1">
      <alignment horizontal="right"/>
    </xf>
    <xf numFmtId="0" fontId="39" fillId="0" borderId="0" xfId="0" applyFont="1" applyFill="1" applyBorder="1" applyAlignment="1">
      <alignment horizontal="center"/>
    </xf>
    <xf numFmtId="0" fontId="38" fillId="0" borderId="0" xfId="0" applyFont="1" applyFill="1"/>
    <xf numFmtId="0" fontId="38" fillId="0" borderId="0" xfId="0" applyFont="1" applyFill="1" applyBorder="1" applyAlignment="1">
      <alignment horizontal="right"/>
    </xf>
    <xf numFmtId="0" fontId="40" fillId="0" borderId="18" xfId="0" applyFont="1" applyBorder="1"/>
    <xf numFmtId="0" fontId="40" fillId="0" borderId="18" xfId="0" applyFont="1" applyBorder="1" applyAlignment="1">
      <alignment horizontal="right"/>
    </xf>
    <xf numFmtId="165" fontId="40" fillId="0" borderId="18" xfId="1" applyNumberFormat="1" applyFont="1" applyFill="1" applyBorder="1"/>
    <xf numFmtId="165" fontId="41" fillId="0" borderId="18" xfId="1" applyNumberFormat="1" applyFont="1" applyFill="1" applyBorder="1"/>
    <xf numFmtId="165" fontId="41" fillId="0" borderId="0" xfId="1" applyNumberFormat="1" applyFont="1" applyFill="1" applyBorder="1"/>
    <xf numFmtId="0" fontId="40" fillId="0" borderId="0" xfId="0" applyFont="1" applyBorder="1" applyAlignment="1">
      <alignment horizontal="right"/>
    </xf>
    <xf numFmtId="165" fontId="40" fillId="0" borderId="0" xfId="1" applyNumberFormat="1" applyFont="1" applyFill="1" applyBorder="1"/>
    <xf numFmtId="0" fontId="39" fillId="2" borderId="3" xfId="0" applyFont="1" applyFill="1" applyBorder="1" applyAlignment="1">
      <alignment horizontal="center"/>
    </xf>
    <xf numFmtId="0" fontId="39" fillId="2" borderId="2" xfId="0" applyFont="1" applyFill="1" applyBorder="1"/>
    <xf numFmtId="166" fontId="33" fillId="0" borderId="4" xfId="0" applyNumberFormat="1" applyFont="1" applyBorder="1"/>
    <xf numFmtId="0" fontId="32" fillId="0" borderId="4" xfId="0" applyFont="1" applyBorder="1"/>
    <xf numFmtId="0" fontId="42" fillId="0" borderId="24" xfId="0" applyFont="1" applyBorder="1" applyAlignment="1">
      <alignment horizontal="right"/>
    </xf>
    <xf numFmtId="0" fontId="0" fillId="0" borderId="0" xfId="0"/>
    <xf numFmtId="0" fontId="0" fillId="0" borderId="0" xfId="0" applyFill="1"/>
    <xf numFmtId="0" fontId="42" fillId="0" borderId="5" xfId="0" applyFont="1" applyFill="1" applyBorder="1"/>
    <xf numFmtId="0" fontId="42" fillId="0" borderId="6" xfId="0" applyFont="1" applyFill="1" applyBorder="1" applyAlignment="1">
      <alignment horizontal="right"/>
    </xf>
    <xf numFmtId="0" fontId="42" fillId="0" borderId="1" xfId="0" applyFont="1" applyFill="1" applyBorder="1" applyAlignment="1">
      <alignment horizontal="right"/>
    </xf>
    <xf numFmtId="0" fontId="45" fillId="2" borderId="2" xfId="0" applyFont="1" applyFill="1" applyBorder="1"/>
    <xf numFmtId="0" fontId="37" fillId="2" borderId="4" xfId="0" applyFont="1" applyFill="1" applyBorder="1" applyAlignment="1">
      <alignment horizontal="right"/>
    </xf>
    <xf numFmtId="0" fontId="37" fillId="2" borderId="1" xfId="0" applyFont="1" applyFill="1" applyBorder="1" applyAlignment="1">
      <alignment horizontal="right"/>
    </xf>
    <xf numFmtId="0" fontId="45" fillId="2" borderId="3" xfId="0" applyFont="1" applyFill="1" applyBorder="1" applyAlignment="1">
      <alignment horizontal="center"/>
    </xf>
    <xf numFmtId="0" fontId="45" fillId="2" borderId="4" xfId="0" applyFont="1" applyFill="1" applyBorder="1" applyAlignment="1">
      <alignment horizontal="right"/>
    </xf>
    <xf numFmtId="0" fontId="45" fillId="2" borderId="1" xfId="0" applyFont="1" applyFill="1" applyBorder="1" applyAlignment="1">
      <alignment horizontal="right"/>
    </xf>
    <xf numFmtId="0" fontId="45" fillId="2" borderId="21" xfId="0" applyFont="1" applyFill="1" applyBorder="1"/>
    <xf numFmtId="0" fontId="45" fillId="2" borderId="17" xfId="0" applyFont="1" applyFill="1" applyBorder="1" applyAlignment="1">
      <alignment horizontal="right"/>
    </xf>
    <xf numFmtId="164" fontId="45" fillId="2" borderId="16" xfId="0" applyNumberFormat="1" applyFont="1" applyFill="1" applyBorder="1" applyAlignment="1">
      <alignment horizontal="right"/>
    </xf>
    <xf numFmtId="14" fontId="45" fillId="2" borderId="16" xfId="0" applyNumberFormat="1" applyFont="1" applyFill="1" applyBorder="1" applyAlignment="1">
      <alignment horizontal="center" vertical="center"/>
    </xf>
    <xf numFmtId="0" fontId="48" fillId="2" borderId="1" xfId="0" applyFont="1" applyFill="1" applyBorder="1" applyAlignment="1">
      <alignment horizontal="right" vertical="center"/>
    </xf>
    <xf numFmtId="0" fontId="45" fillId="2" borderId="1" xfId="0" applyFont="1" applyFill="1" applyBorder="1" applyAlignment="1">
      <alignment horizontal="center" vertical="center"/>
    </xf>
    <xf numFmtId="0" fontId="47" fillId="2" borderId="1" xfId="0" applyFont="1" applyFill="1" applyBorder="1" applyAlignment="1">
      <alignment horizontal="center" vertical="center"/>
    </xf>
    <xf numFmtId="0" fontId="42" fillId="0" borderId="22" xfId="0" applyFont="1" applyFill="1" applyBorder="1" applyAlignment="1">
      <alignment horizontal="right"/>
    </xf>
    <xf numFmtId="0" fontId="42" fillId="0" borderId="23" xfId="0" applyFont="1" applyBorder="1"/>
    <xf numFmtId="0" fontId="42" fillId="0" borderId="1" xfId="0" applyFont="1" applyFill="1" applyBorder="1" applyAlignment="1">
      <alignment horizontal="right" vertical="center"/>
    </xf>
    <xf numFmtId="0" fontId="0" fillId="0" borderId="0" xfId="0" applyAlignment="1">
      <alignment horizontal="right"/>
    </xf>
    <xf numFmtId="0" fontId="0" fillId="0" borderId="0" xfId="0" applyFill="1" applyAlignment="1">
      <alignment horizontal="right"/>
    </xf>
    <xf numFmtId="0" fontId="44" fillId="0" borderId="0" xfId="0" applyFont="1" applyFill="1" applyAlignment="1">
      <alignment vertical="center"/>
    </xf>
    <xf numFmtId="0" fontId="42" fillId="0" borderId="5" xfId="0" applyFont="1" applyBorder="1" applyAlignment="1">
      <alignment horizontal="left" indent="1"/>
    </xf>
    <xf numFmtId="0" fontId="42" fillId="0" borderId="5" xfId="0" applyFont="1" applyBorder="1" applyAlignment="1">
      <alignment horizontal="left" indent="2"/>
    </xf>
    <xf numFmtId="0" fontId="42" fillId="0" borderId="5" xfId="0" applyFont="1" applyFill="1" applyBorder="1" applyAlignment="1">
      <alignment horizontal="left" indent="2"/>
    </xf>
    <xf numFmtId="0" fontId="42" fillId="0" borderId="5" xfId="0" applyFont="1" applyBorder="1" applyAlignment="1">
      <alignment horizontal="left"/>
    </xf>
    <xf numFmtId="166" fontId="14" fillId="0" borderId="1" xfId="0" applyNumberFormat="1" applyFont="1" applyFill="1" applyBorder="1" applyAlignment="1">
      <alignment vertical="center"/>
    </xf>
    <xf numFmtId="166" fontId="14" fillId="0" borderId="3" xfId="0" applyNumberFormat="1" applyFont="1" applyFill="1" applyBorder="1" applyAlignment="1">
      <alignment vertical="center"/>
    </xf>
    <xf numFmtId="166" fontId="14" fillId="0" borderId="1" xfId="0" applyNumberFormat="1" applyFont="1" applyFill="1" applyBorder="1"/>
    <xf numFmtId="166" fontId="14" fillId="0" borderId="3" xfId="0" applyNumberFormat="1" applyFont="1" applyFill="1" applyBorder="1"/>
    <xf numFmtId="165" fontId="14" fillId="0" borderId="1" xfId="1" applyNumberFormat="1" applyFont="1" applyFill="1" applyBorder="1"/>
    <xf numFmtId="165" fontId="14" fillId="0" borderId="3" xfId="1" applyNumberFormat="1" applyFont="1" applyFill="1" applyBorder="1"/>
    <xf numFmtId="165" fontId="14" fillId="0" borderId="19" xfId="1" applyNumberFormat="1" applyFont="1" applyFill="1" applyBorder="1"/>
    <xf numFmtId="166" fontId="42" fillId="0" borderId="1" xfId="0" applyNumberFormat="1" applyFont="1" applyFill="1" applyBorder="1"/>
    <xf numFmtId="166" fontId="14" fillId="0" borderId="19" xfId="0" applyNumberFormat="1" applyFont="1" applyFill="1" applyBorder="1"/>
    <xf numFmtId="166" fontId="14" fillId="0" borderId="20" xfId="0" applyNumberFormat="1" applyFont="1" applyFill="1" applyBorder="1"/>
    <xf numFmtId="166" fontId="42" fillId="0" borderId="19" xfId="0" applyNumberFormat="1" applyFont="1" applyFill="1" applyBorder="1"/>
    <xf numFmtId="165" fontId="14" fillId="0" borderId="1" xfId="1" applyNumberFormat="1" applyFont="1" applyFill="1" applyBorder="1" applyAlignment="1">
      <alignment horizontal="right" vertical="center"/>
    </xf>
    <xf numFmtId="165" fontId="14" fillId="0" borderId="3" xfId="1" applyNumberFormat="1" applyFont="1" applyFill="1" applyBorder="1" applyAlignment="1">
      <alignment horizontal="right" vertical="center"/>
    </xf>
    <xf numFmtId="165" fontId="42" fillId="0" borderId="1" xfId="1" applyNumberFormat="1" applyFont="1" applyFill="1" applyBorder="1" applyAlignment="1">
      <alignment horizontal="right" vertical="center"/>
    </xf>
    <xf numFmtId="165" fontId="14" fillId="0" borderId="1" xfId="0" applyNumberFormat="1" applyFont="1" applyFill="1" applyBorder="1"/>
    <xf numFmtId="165" fontId="14" fillId="0" borderId="3" xfId="0" applyNumberFormat="1" applyFont="1" applyFill="1" applyBorder="1"/>
    <xf numFmtId="165" fontId="42" fillId="0" borderId="1" xfId="0" applyNumberFormat="1" applyFont="1" applyFill="1" applyBorder="1"/>
    <xf numFmtId="166" fontId="41" fillId="0" borderId="4" xfId="0" applyNumberFormat="1" applyFont="1" applyFill="1" applyBorder="1"/>
    <xf numFmtId="0" fontId="40" fillId="0" borderId="4" xfId="0" applyFont="1" applyFill="1" applyBorder="1"/>
    <xf numFmtId="4" fontId="14" fillId="0" borderId="1" xfId="1" applyNumberFormat="1" applyFont="1" applyFill="1" applyBorder="1"/>
    <xf numFmtId="2" fontId="14" fillId="0" borderId="1" xfId="1" applyNumberFormat="1" applyFont="1" applyFill="1" applyBorder="1"/>
    <xf numFmtId="4" fontId="42" fillId="0" borderId="1" xfId="0" applyNumberFormat="1" applyFont="1" applyFill="1" applyBorder="1"/>
    <xf numFmtId="3" fontId="14" fillId="0" borderId="1" xfId="0" applyNumberFormat="1" applyFont="1" applyFill="1" applyBorder="1"/>
    <xf numFmtId="3" fontId="14" fillId="0" borderId="3" xfId="0" applyNumberFormat="1" applyFont="1" applyFill="1" applyBorder="1"/>
    <xf numFmtId="3" fontId="14" fillId="0" borderId="3" xfId="0" quotePrefix="1" applyNumberFormat="1" applyFont="1" applyFill="1" applyBorder="1" applyAlignment="1">
      <alignment horizontal="right"/>
    </xf>
    <xf numFmtId="4" fontId="14" fillId="0" borderId="1" xfId="0" applyNumberFormat="1" applyFont="1" applyFill="1" applyBorder="1"/>
    <xf numFmtId="4" fontId="14" fillId="0" borderId="3" xfId="0" applyNumberFormat="1" applyFont="1" applyFill="1" applyBorder="1"/>
    <xf numFmtId="4" fontId="14" fillId="0" borderId="1" xfId="0" applyNumberFormat="1" applyFont="1" applyFill="1" applyBorder="1" applyAlignment="1">
      <alignment horizontal="right"/>
    </xf>
    <xf numFmtId="4" fontId="14" fillId="0" borderId="3" xfId="0" applyNumberFormat="1" applyFont="1" applyFill="1" applyBorder="1" applyAlignment="1">
      <alignment horizontal="right"/>
    </xf>
    <xf numFmtId="165" fontId="42" fillId="0" borderId="1" xfId="1" applyNumberFormat="1" applyFont="1" applyFill="1" applyBorder="1"/>
    <xf numFmtId="165" fontId="42" fillId="0" borderId="19" xfId="1" applyNumberFormat="1" applyFont="1" applyFill="1" applyBorder="1"/>
    <xf numFmtId="196" fontId="42" fillId="0" borderId="1" xfId="0" applyNumberFormat="1" applyFont="1" applyFill="1" applyBorder="1" applyAlignment="1">
      <alignment horizontal="right"/>
    </xf>
    <xf numFmtId="0" fontId="42" fillId="0" borderId="2" xfId="0" applyFont="1" applyFill="1" applyBorder="1" applyAlignment="1">
      <alignment horizontal="left" wrapText="1"/>
    </xf>
    <xf numFmtId="0" fontId="42" fillId="0" borderId="4" xfId="0" applyFont="1" applyFill="1" applyBorder="1" applyAlignment="1">
      <alignment horizontal="left" wrapText="1"/>
    </xf>
    <xf numFmtId="0" fontId="47" fillId="2" borderId="2" xfId="0" applyFont="1" applyFill="1" applyBorder="1" applyAlignment="1">
      <alignment horizontal="left"/>
    </xf>
    <xf numFmtId="0" fontId="47" fillId="2" borderId="4" xfId="0" applyFont="1" applyFill="1" applyBorder="1" applyAlignment="1">
      <alignment horizontal="left"/>
    </xf>
    <xf numFmtId="0" fontId="40" fillId="0" borderId="4" xfId="0" applyFont="1" applyBorder="1" applyAlignment="1">
      <alignment horizontal="center"/>
    </xf>
    <xf numFmtId="0" fontId="32" fillId="0" borderId="4" xfId="0" applyFont="1" applyBorder="1" applyAlignment="1">
      <alignment horizontal="center"/>
    </xf>
    <xf numFmtId="0" fontId="42" fillId="0" borderId="1" xfId="0" applyFont="1" applyFill="1" applyBorder="1" applyAlignment="1">
      <alignment horizontal="left"/>
    </xf>
    <xf numFmtId="0" fontId="42" fillId="0" borderId="2" xfId="0" applyFont="1" applyFill="1" applyBorder="1" applyAlignment="1">
      <alignment horizontal="left"/>
    </xf>
  </cellXfs>
  <cellStyles count="205">
    <cellStyle name="_Column1" xfId="4" xr:uid="{00000000-0005-0000-0000-000000000000}"/>
    <cellStyle name="_Column2" xfId="5" xr:uid="{00000000-0005-0000-0000-000001000000}"/>
    <cellStyle name="_Column3" xfId="6" xr:uid="{00000000-0005-0000-0000-000002000000}"/>
    <cellStyle name="_Column4" xfId="7" xr:uid="{00000000-0005-0000-0000-000003000000}"/>
    <cellStyle name="_Column5" xfId="8" xr:uid="{00000000-0005-0000-0000-000004000000}"/>
    <cellStyle name="_Column6" xfId="9" xr:uid="{00000000-0005-0000-0000-000005000000}"/>
    <cellStyle name="_Column7" xfId="10" xr:uid="{00000000-0005-0000-0000-000006000000}"/>
    <cellStyle name="_Data" xfId="11" xr:uid="{00000000-0005-0000-0000-000007000000}"/>
    <cellStyle name="_Header" xfId="12" xr:uid="{00000000-0005-0000-0000-000008000000}"/>
    <cellStyle name="_Row1" xfId="13" xr:uid="{00000000-0005-0000-0000-000009000000}"/>
    <cellStyle name="_Row2" xfId="14" xr:uid="{00000000-0005-0000-0000-00000A000000}"/>
    <cellStyle name="_Row3" xfId="15" xr:uid="{00000000-0005-0000-0000-00000B000000}"/>
    <cellStyle name="_Row4" xfId="16" xr:uid="{00000000-0005-0000-0000-00000C000000}"/>
    <cellStyle name="_Row5" xfId="17" xr:uid="{00000000-0005-0000-0000-00000D000000}"/>
    <cellStyle name="_Row6" xfId="18" xr:uid="{00000000-0005-0000-0000-00000E000000}"/>
    <cellStyle name="_Row7" xfId="19" xr:uid="{00000000-0005-0000-0000-00000F000000}"/>
    <cellStyle name="Bereichsabschluß" xfId="20" xr:uid="{00000000-0005-0000-0000-000010000000}"/>
    <cellStyle name="Comma [0]" xfId="21" xr:uid="{00000000-0005-0000-0000-000011000000}"/>
    <cellStyle name="Comma_340XspB" xfId="22" xr:uid="{00000000-0005-0000-0000-000012000000}"/>
    <cellStyle name="Currency [0]" xfId="23" xr:uid="{00000000-0005-0000-0000-000013000000}"/>
    <cellStyle name="Currency_340XspB" xfId="24" xr:uid="{00000000-0005-0000-0000-000014000000}"/>
    <cellStyle name="Datum" xfId="25" xr:uid="{00000000-0005-0000-0000-000015000000}"/>
    <cellStyle name="DatumMonat" xfId="26" xr:uid="{00000000-0005-0000-0000-000016000000}"/>
    <cellStyle name="DatumVoll" xfId="27" xr:uid="{00000000-0005-0000-0000-000017000000}"/>
    <cellStyle name="Datumvollständig" xfId="28" xr:uid="{00000000-0005-0000-0000-000018000000}"/>
    <cellStyle name="Dezimal [,0]" xfId="29" xr:uid="{00000000-0005-0000-0000-000019000000}"/>
    <cellStyle name="Euro" xfId="30" xr:uid="{00000000-0005-0000-0000-00001A000000}"/>
    <cellStyle name="Euro 2" xfId="31" xr:uid="{00000000-0005-0000-0000-00001B000000}"/>
    <cellStyle name="Euro 2 2" xfId="32" xr:uid="{00000000-0005-0000-0000-00001C000000}"/>
    <cellStyle name="Euro 3" xfId="33" xr:uid="{00000000-0005-0000-0000-00001D000000}"/>
    <cellStyle name="Euro 4" xfId="159" xr:uid="{00000000-0005-0000-0000-00001E000000}"/>
    <cellStyle name="Euro 5" xfId="171" xr:uid="{020E9509-D7BA-4A66-8FA8-429FE798B02A}"/>
    <cellStyle name="Firma" xfId="34" xr:uid="{00000000-0005-0000-0000-00001F000000}"/>
    <cellStyle name="Hide Errors" xfId="35" xr:uid="{00000000-0005-0000-0000-000020000000}"/>
    <cellStyle name="Komma 2" xfId="36" xr:uid="{00000000-0005-0000-0000-000022000000}"/>
    <cellStyle name="Komma 2 2" xfId="37" xr:uid="{00000000-0005-0000-0000-000023000000}"/>
    <cellStyle name="Komma 2 2 2" xfId="166" xr:uid="{00000000-0005-0000-0000-000024000000}"/>
    <cellStyle name="Komma 2 3" xfId="160" xr:uid="{00000000-0005-0000-0000-000025000000}"/>
    <cellStyle name="Komma 2 4" xfId="172" xr:uid="{6FEC24A7-A70D-4028-9EF5-2E4AB29E2F22}"/>
    <cellStyle name="Komma 3" xfId="161" xr:uid="{00000000-0005-0000-0000-000026000000}"/>
    <cellStyle name="Komma 3 2" xfId="162" xr:uid="{00000000-0005-0000-0000-000027000000}"/>
    <cellStyle name="Komma 3 3" xfId="173" xr:uid="{F0792DC8-31AF-4496-A3C7-3533C79C6992}"/>
    <cellStyle name="Komma 4" xfId="163" xr:uid="{00000000-0005-0000-0000-000028000000}"/>
    <cellStyle name="Komma 5" xfId="164" xr:uid="{00000000-0005-0000-0000-000029000000}"/>
    <cellStyle name="Komma 6" xfId="165" xr:uid="{00000000-0005-0000-0000-00002A000000}"/>
    <cellStyle name="Komma 7" xfId="167" xr:uid="{00000000-0005-0000-0000-00002B000000}"/>
    <cellStyle name="Komma 8" xfId="158" xr:uid="{00000000-0005-0000-0000-00002C000000}"/>
    <cellStyle name="Kopfzeile" xfId="38" xr:uid="{00000000-0005-0000-0000-00002D000000}"/>
    <cellStyle name="Leading Zero" xfId="39" xr:uid="{00000000-0005-0000-0000-00002E000000}"/>
    <cellStyle name="Lien hypertexte_back up.xls Graphique 1" xfId="40" xr:uid="{00000000-0005-0000-0000-00002F000000}"/>
    <cellStyle name="Millares [0]_ActionPlanNew" xfId="41" xr:uid="{00000000-0005-0000-0000-000030000000}"/>
    <cellStyle name="Millares_ActionPlanNew" xfId="42" xr:uid="{00000000-0005-0000-0000-000031000000}"/>
    <cellStyle name="Milliers [0]_01 Dossier Budget V1 BU01.xls Graphique 1" xfId="43" xr:uid="{00000000-0005-0000-0000-000032000000}"/>
    <cellStyle name="Milliers_01 Dossier Budget V1 BU01.xls Graphique 1" xfId="44" xr:uid="{00000000-0005-0000-0000-000033000000}"/>
    <cellStyle name="Minus (0)" xfId="45" xr:uid="{00000000-0005-0000-0000-000034000000}"/>
    <cellStyle name="Minus (0) 2" xfId="174" xr:uid="{1C731D5E-6DDB-4D2B-A94F-3DE58A62EE73}"/>
    <cellStyle name="Minus (0.0)" xfId="46" xr:uid="{00000000-0005-0000-0000-000035000000}"/>
    <cellStyle name="Minus (0.00)" xfId="47" xr:uid="{00000000-0005-0000-0000-000036000000}"/>
    <cellStyle name="Minus (0.00) 2" xfId="175" xr:uid="{DB223210-E947-47BF-99E8-D8F8E5E0C02B}"/>
    <cellStyle name="Moneda [0]_ActionPlanNew" xfId="48" xr:uid="{00000000-0005-0000-0000-000037000000}"/>
    <cellStyle name="Moneda_ActionPlanNew" xfId="49" xr:uid="{00000000-0005-0000-0000-000038000000}"/>
    <cellStyle name="Monétaire [0]_01 Dossier Budget V1 BU01.xls Graphique 1" xfId="50" xr:uid="{00000000-0005-0000-0000-000039000000}"/>
    <cellStyle name="Monétaire_01 Dossier Budget V1 BU01.xls Graphique 1" xfId="51" xr:uid="{00000000-0005-0000-0000-00003A000000}"/>
    <cellStyle name="Neu" xfId="52" xr:uid="{00000000-0005-0000-0000-00003B000000}"/>
    <cellStyle name="Neu 2" xfId="53" xr:uid="{00000000-0005-0000-0000-00003C000000}"/>
    <cellStyle name="Neu 2 2" xfId="54" xr:uid="{00000000-0005-0000-0000-00003D000000}"/>
    <cellStyle name="Neu 2 3" xfId="176" xr:uid="{C6284821-E2D5-475F-BC8F-2D7E14A8F25B}"/>
    <cellStyle name="Neu 3" xfId="55" xr:uid="{00000000-0005-0000-0000-00003E000000}"/>
    <cellStyle name="Neu 3 2" xfId="56" xr:uid="{00000000-0005-0000-0000-00003F000000}"/>
    <cellStyle name="Neu 3 3" xfId="177" xr:uid="{D70A84BB-07C3-4DF5-83CD-7FA6FA4ECAA4}"/>
    <cellStyle name="Neu 4" xfId="57" xr:uid="{00000000-0005-0000-0000-000040000000}"/>
    <cellStyle name="Neu 5" xfId="178" xr:uid="{68FB9CF4-F7D0-4F4E-9DC6-B8F187245C39}"/>
    <cellStyle name="Normal_01 Dossier Budget Ver01" xfId="58" xr:uid="{00000000-0005-0000-0000-000041000000}"/>
    <cellStyle name="normální_BP Sales 20031" xfId="59" xr:uid="{00000000-0005-0000-0000-000042000000}"/>
    <cellStyle name="Notiz 2" xfId="60" xr:uid="{00000000-0005-0000-0000-000043000000}"/>
    <cellStyle name="Prozent" xfId="1" builtinId="5"/>
    <cellStyle name="Prozent (0)" xfId="61" xr:uid="{00000000-0005-0000-0000-000045000000}"/>
    <cellStyle name="Prozent (0) 2" xfId="62" xr:uid="{00000000-0005-0000-0000-000046000000}"/>
    <cellStyle name="Prozent (0) 2 2" xfId="63" xr:uid="{00000000-0005-0000-0000-000047000000}"/>
    <cellStyle name="Prozent (0) 3" xfId="64" xr:uid="{00000000-0005-0000-0000-000048000000}"/>
    <cellStyle name="Prozent [0]" xfId="65" xr:uid="{00000000-0005-0000-0000-000049000000}"/>
    <cellStyle name="Prozent 2" xfId="66" xr:uid="{00000000-0005-0000-0000-00004A000000}"/>
    <cellStyle name="Prozent 2 2" xfId="67" xr:uid="{00000000-0005-0000-0000-00004B000000}"/>
    <cellStyle name="Prozent 3" xfId="68" xr:uid="{00000000-0005-0000-0000-00004C000000}"/>
    <cellStyle name="Prozent 3 2" xfId="69" xr:uid="{00000000-0005-0000-0000-00004D000000}"/>
    <cellStyle name="Prozent 3 3" xfId="179" xr:uid="{7915E8D7-2E79-47E8-AFB7-E757A277A7ED}"/>
    <cellStyle name="Prozent 4" xfId="70" xr:uid="{00000000-0005-0000-0000-00004E000000}"/>
    <cellStyle name="Prozent 5" xfId="180" xr:uid="{DE74402A-8C5B-4E52-BE93-7EEDFE265AE4}"/>
    <cellStyle name="Prozent 6" xfId="181" xr:uid="{097DC394-5792-4205-8C40-EB6F54339534}"/>
    <cellStyle name="Prozent(1)" xfId="71" xr:uid="{00000000-0005-0000-0000-00004F000000}"/>
    <cellStyle name="Prozent(2)" xfId="72" xr:uid="{00000000-0005-0000-0000-000050000000}"/>
    <cellStyle name="Rechtlich" xfId="73" xr:uid="{00000000-0005-0000-0000-000051000000}"/>
    <cellStyle name="Rechtlich 2" xfId="74" xr:uid="{00000000-0005-0000-0000-000052000000}"/>
    <cellStyle name="Rechtlich 2 2" xfId="75" xr:uid="{00000000-0005-0000-0000-000053000000}"/>
    <cellStyle name="Rechtlich 2 3" xfId="182" xr:uid="{E51CB3D7-21CA-40D2-8E08-62F7781E2216}"/>
    <cellStyle name="Rechtlich 3" xfId="76" xr:uid="{00000000-0005-0000-0000-000054000000}"/>
    <cellStyle name="Rechtlich 3 2" xfId="77" xr:uid="{00000000-0005-0000-0000-000055000000}"/>
    <cellStyle name="Rechtlich 3 3" xfId="183" xr:uid="{D7795E50-8114-41C1-BBC0-9C06C0162F75}"/>
    <cellStyle name="Rechtlich 4" xfId="78" xr:uid="{00000000-0005-0000-0000-000056000000}"/>
    <cellStyle name="Rechtlich 5" xfId="184" xr:uid="{91DB96BF-D3EE-443A-90D7-8939A2A4AB90}"/>
    <cellStyle name="SDEntry" xfId="79" xr:uid="{00000000-0005-0000-0000-000057000000}"/>
    <cellStyle name="SEFormula" xfId="80" xr:uid="{00000000-0005-0000-0000-000058000000}"/>
    <cellStyle name="Standaard_lwtägl_Hyperion_0708 Q3_wöchentlich WP Österreich_080420" xfId="81" xr:uid="{00000000-0005-0000-0000-000059000000}"/>
    <cellStyle name="Standard" xfId="0" builtinId="0"/>
    <cellStyle name="Standard (0%)" xfId="82" xr:uid="{00000000-0005-0000-0000-00005B000000}"/>
    <cellStyle name="Standard (0%) 2" xfId="83" xr:uid="{00000000-0005-0000-0000-00005C000000}"/>
    <cellStyle name="Standard (0,0%)" xfId="84" xr:uid="{00000000-0005-0000-0000-00005D000000}"/>
    <cellStyle name="Standard (0,0%) 2" xfId="85" xr:uid="{00000000-0005-0000-0000-00005E000000}"/>
    <cellStyle name="Standard (0,00%)" xfId="86" xr:uid="{00000000-0005-0000-0000-00005F000000}"/>
    <cellStyle name="Standard (0,00%) 2" xfId="87" xr:uid="{00000000-0005-0000-0000-000060000000}"/>
    <cellStyle name="Standard (ATS)" xfId="88" xr:uid="{00000000-0005-0000-0000-000061000000}"/>
    <cellStyle name="Standard (ATS) 2" xfId="89" xr:uid="{00000000-0005-0000-0000-000062000000}"/>
    <cellStyle name="Standard (Datum T.M.JJ)" xfId="90" xr:uid="{00000000-0005-0000-0000-000063000000}"/>
    <cellStyle name="Standard (Datum T.M.JJ) 2" xfId="91" xr:uid="{00000000-0005-0000-0000-000064000000}"/>
    <cellStyle name="Standard (Datum T.M.JJJJ)" xfId="92" xr:uid="{00000000-0005-0000-0000-000065000000}"/>
    <cellStyle name="Standard (Datum T.M.JJJJ) 2" xfId="93" xr:uid="{00000000-0005-0000-0000-000066000000}"/>
    <cellStyle name="Standard (Datum Text)" xfId="94" xr:uid="{00000000-0005-0000-0000-000067000000}"/>
    <cellStyle name="Standard (Datum Text) 2" xfId="95" xr:uid="{00000000-0005-0000-0000-000068000000}"/>
    <cellStyle name="Standard (Datum TT.MM.JJ)" xfId="96" xr:uid="{00000000-0005-0000-0000-000069000000}"/>
    <cellStyle name="Standard (Datum TT.MM.JJ) 2" xfId="97" xr:uid="{00000000-0005-0000-0000-00006A000000}"/>
    <cellStyle name="Standard (Datum TT.MM.JJJJ)" xfId="98" xr:uid="{00000000-0005-0000-0000-00006B000000}"/>
    <cellStyle name="Standard (Datum TT.MM.JJJJ) 2" xfId="99" xr:uid="{00000000-0005-0000-0000-00006C000000}"/>
    <cellStyle name="Standard (Soll/Haben)" xfId="100" xr:uid="{00000000-0005-0000-0000-00006D000000}"/>
    <cellStyle name="Standard (Soll/Haben) 2" xfId="101" xr:uid="{00000000-0005-0000-0000-00006E000000}"/>
    <cellStyle name="Standard (Summe fett)" xfId="102" xr:uid="{00000000-0005-0000-0000-00006F000000}"/>
    <cellStyle name="Standard (Summe normal)" xfId="103" xr:uid="{00000000-0005-0000-0000-000070000000}"/>
    <cellStyle name="Standard (Summe normal) 2" xfId="104" xr:uid="{00000000-0005-0000-0000-000071000000}"/>
    <cellStyle name="Standard (Zeilenumbruch/Block)" xfId="105" xr:uid="{00000000-0005-0000-0000-000072000000}"/>
    <cellStyle name="Standard (Zeilenumbruch/Block) 2" xfId="106" xr:uid="{00000000-0005-0000-0000-000073000000}"/>
    <cellStyle name="Standard (Zeilenumbruch/links)" xfId="107" xr:uid="{00000000-0005-0000-0000-000074000000}"/>
    <cellStyle name="Standard (Zeilenumbruch/links) 2" xfId="108" xr:uid="{00000000-0005-0000-0000-000075000000}"/>
    <cellStyle name="Standard 10" xfId="109" xr:uid="{00000000-0005-0000-0000-000076000000}"/>
    <cellStyle name="Standard 10 2" xfId="110" xr:uid="{00000000-0005-0000-0000-000077000000}"/>
    <cellStyle name="Standard 10 3" xfId="186" xr:uid="{E3F243E2-EC24-4BFD-94C0-49337EE31333}"/>
    <cellStyle name="Standard 10 4" xfId="185" xr:uid="{23B07DBB-9369-456B-9628-82B5EFF47914}"/>
    <cellStyle name="Standard 11" xfId="111" xr:uid="{00000000-0005-0000-0000-000078000000}"/>
    <cellStyle name="Standard 11 2" xfId="112" xr:uid="{00000000-0005-0000-0000-000079000000}"/>
    <cellStyle name="Standard 11 2 2" xfId="113" xr:uid="{00000000-0005-0000-0000-00007A000000}"/>
    <cellStyle name="Standard 11 2 3" xfId="187" xr:uid="{EB264A5A-102F-4D62-9254-684D4A21ACE8}"/>
    <cellStyle name="Standard 11 2 4" xfId="188" xr:uid="{B7CC9F2A-1B96-4952-86CE-F379AA4B6CB7}"/>
    <cellStyle name="Standard 11 3" xfId="114" xr:uid="{00000000-0005-0000-0000-00007B000000}"/>
    <cellStyle name="Standard 12" xfId="115" xr:uid="{00000000-0005-0000-0000-00007C000000}"/>
    <cellStyle name="Standard 13" xfId="116" xr:uid="{00000000-0005-0000-0000-00007D000000}"/>
    <cellStyle name="Standard 14" xfId="117" xr:uid="{00000000-0005-0000-0000-00007E000000}"/>
    <cellStyle name="Standard 15" xfId="118" xr:uid="{00000000-0005-0000-0000-00007F000000}"/>
    <cellStyle name="Standard 15 2" xfId="189" xr:uid="{36D1ADAC-5673-4870-ADFB-50CEF540201A}"/>
    <cellStyle name="Standard 16" xfId="119" xr:uid="{00000000-0005-0000-0000-000080000000}"/>
    <cellStyle name="Standard 17" xfId="120" xr:uid="{00000000-0005-0000-0000-000081000000}"/>
    <cellStyle name="Standard 18" xfId="121" xr:uid="{00000000-0005-0000-0000-000082000000}"/>
    <cellStyle name="Standard 19" xfId="122" xr:uid="{00000000-0005-0000-0000-000083000000}"/>
    <cellStyle name="Standard 2" xfId="123" xr:uid="{00000000-0005-0000-0000-000084000000}"/>
    <cellStyle name="Standard 2 2" xfId="124" xr:uid="{00000000-0005-0000-0000-000085000000}"/>
    <cellStyle name="Standard 2 2 2" xfId="125" xr:uid="{00000000-0005-0000-0000-000086000000}"/>
    <cellStyle name="Standard 2 3" xfId="126" xr:uid="{00000000-0005-0000-0000-000087000000}"/>
    <cellStyle name="Standard 2 4" xfId="127" xr:uid="{00000000-0005-0000-0000-000088000000}"/>
    <cellStyle name="Standard 20" xfId="2" xr:uid="{00000000-0005-0000-0000-000089000000}"/>
    <cellStyle name="Standard 20 2" xfId="190" xr:uid="{DAE7D87B-76BE-4742-BD2C-57FD72B220EF}"/>
    <cellStyle name="Standard 21" xfId="3" xr:uid="{00000000-0005-0000-0000-00008A000000}"/>
    <cellStyle name="Standard 21 2" xfId="192" xr:uid="{EF3A0151-3361-4669-84A5-C26BB08C12A4}"/>
    <cellStyle name="Standard 21 3" xfId="191" xr:uid="{D0069950-54D8-410D-B0A0-4926A2BE7453}"/>
    <cellStyle name="Standard 22" xfId="157" xr:uid="{00000000-0005-0000-0000-00008B000000}"/>
    <cellStyle name="Standard 22 2" xfId="193" xr:uid="{F3D96198-FFC9-46BA-A045-104664541CA3}"/>
    <cellStyle name="Standard 23" xfId="168" xr:uid="{00000000-0005-0000-0000-00008C000000}"/>
    <cellStyle name="Standard 23 2" xfId="194" xr:uid="{8AFF353F-7EBE-450F-96D6-0F3AF8125553}"/>
    <cellStyle name="Standard 24" xfId="169" xr:uid="{00000000-0005-0000-0000-00008D000000}"/>
    <cellStyle name="Standard 25" xfId="204" xr:uid="{F089C986-491E-4D50-B9A3-9EAF978F6C89}"/>
    <cellStyle name="Standard 3" xfId="128" xr:uid="{00000000-0005-0000-0000-00008E000000}"/>
    <cellStyle name="Standard 3 2" xfId="129" xr:uid="{00000000-0005-0000-0000-00008F000000}"/>
    <cellStyle name="Standard 3 3" xfId="130" xr:uid="{00000000-0005-0000-0000-000090000000}"/>
    <cellStyle name="Standard 4" xfId="131" xr:uid="{00000000-0005-0000-0000-000091000000}"/>
    <cellStyle name="Standard 4 2" xfId="132" xr:uid="{00000000-0005-0000-0000-000092000000}"/>
    <cellStyle name="Standard 4 2 2" xfId="133" xr:uid="{00000000-0005-0000-0000-000093000000}"/>
    <cellStyle name="Standard 4 2 3" xfId="134" xr:uid="{00000000-0005-0000-0000-000094000000}"/>
    <cellStyle name="Standard 4 2 4" xfId="195" xr:uid="{1D5828F5-D75F-438B-9FFE-D05248D5D110}"/>
    <cellStyle name="Standard 4 3" xfId="135" xr:uid="{00000000-0005-0000-0000-000095000000}"/>
    <cellStyle name="Standard 4 3 2" xfId="196" xr:uid="{8B858710-C9F0-4098-A81B-64AB539DF583}"/>
    <cellStyle name="Standard 4 4" xfId="197" xr:uid="{51CDE067-10FD-446B-A3F4-53AE5568E2DD}"/>
    <cellStyle name="Standard 5" xfId="136" xr:uid="{00000000-0005-0000-0000-000096000000}"/>
    <cellStyle name="Standard 5 2" xfId="137" xr:uid="{00000000-0005-0000-0000-000097000000}"/>
    <cellStyle name="Standard 5 2 2" xfId="199" xr:uid="{CC153054-6471-476E-B4CF-E09FBDC8680B}"/>
    <cellStyle name="Standard 5 3" xfId="198" xr:uid="{872CD163-44CB-4E7A-A9CB-8553A16E5D78}"/>
    <cellStyle name="Standard 6" xfId="138" xr:uid="{00000000-0005-0000-0000-000098000000}"/>
    <cellStyle name="Standard 6 2" xfId="139" xr:uid="{00000000-0005-0000-0000-000099000000}"/>
    <cellStyle name="Standard 6 2 2" xfId="140" xr:uid="{00000000-0005-0000-0000-00009A000000}"/>
    <cellStyle name="Standard 6 2 3" xfId="141" xr:uid="{00000000-0005-0000-0000-00009B000000}"/>
    <cellStyle name="Standard 6 2 4" xfId="200" xr:uid="{27AF576F-CD9B-44AF-A3C5-75BBDAA2A8BF}"/>
    <cellStyle name="Standard 6 3" xfId="201" xr:uid="{63490801-EAB4-4F36-B914-BC01B156FEDB}"/>
    <cellStyle name="Standard 7" xfId="142" xr:uid="{00000000-0005-0000-0000-00009C000000}"/>
    <cellStyle name="Standard 7 2" xfId="170" xr:uid="{2D2FCFA7-773E-48BF-BB3B-564C53DE30E8}"/>
    <cellStyle name="Standard 8" xfId="143" xr:uid="{00000000-0005-0000-0000-00009D000000}"/>
    <cellStyle name="Standard 9" xfId="144" xr:uid="{00000000-0005-0000-0000-00009E000000}"/>
    <cellStyle name="Standard 9 2" xfId="145" xr:uid="{00000000-0005-0000-0000-00009F000000}"/>
    <cellStyle name="Standard 9 3" xfId="203" xr:uid="{E043373F-1E6B-4EE5-9431-05B800D9F0FB}"/>
    <cellStyle name="Standard 9 4" xfId="202" xr:uid="{CD8A8CEF-558D-4DB6-8D59-CD3F5C9E7804}"/>
    <cellStyle name="Std - Fïrmatvorlage±" xfId="146" xr:uid="{00000000-0005-0000-0000-0000A0000000}"/>
    <cellStyle name="Summenzeile" xfId="147" xr:uid="{00000000-0005-0000-0000-0000A1000000}"/>
    <cellStyle name="test" xfId="148" xr:uid="{00000000-0005-0000-0000-0000A2000000}"/>
    <cellStyle name="Text" xfId="149" xr:uid="{00000000-0005-0000-0000-0000A3000000}"/>
    <cellStyle name="Überschrift 5" xfId="150" xr:uid="{00000000-0005-0000-0000-0000A4000000}"/>
    <cellStyle name="Überschrift1" xfId="151" xr:uid="{00000000-0005-0000-0000-0000A5000000}"/>
    <cellStyle name="Überschrift2" xfId="152" xr:uid="{00000000-0005-0000-0000-0000A6000000}"/>
    <cellStyle name="Überschrift3" xfId="153" xr:uid="{00000000-0005-0000-0000-0000A7000000}"/>
    <cellStyle name="Undefiniert" xfId="154" xr:uid="{00000000-0005-0000-0000-0000A8000000}"/>
    <cellStyle name="ZahlAmerika" xfId="155" xr:uid="{00000000-0005-0000-0000-0000A9000000}"/>
    <cellStyle name="ZahlAmerika [0]" xfId="156" xr:uid="{00000000-0005-0000-0000-0000AA000000}"/>
  </cellStyles>
  <dxfs count="0"/>
  <tableStyles count="0" defaultTableStyle="TableStyleMedium9" defaultPivotStyle="PivotStyleLight16"/>
  <colors>
    <mruColors>
      <color rgb="FF196600"/>
      <color rgb="FF8EA9DB"/>
      <color rgb="FFD9E1F2"/>
      <color rgb="FFD9E12A"/>
      <color rgb="FFFF6600"/>
      <color rgb="FF92D050"/>
      <color rgb="FFFF0000"/>
      <color rgb="FF002550"/>
      <color rgb="FFFF665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7"/>
  <sheetViews>
    <sheetView topLeftCell="A28" zoomScale="90" zoomScaleNormal="90" workbookViewId="0">
      <selection activeCell="F28" sqref="F28"/>
    </sheetView>
  </sheetViews>
  <sheetFormatPr baseColWidth="10" defaultRowHeight="15"/>
  <cols>
    <col min="1" max="1" width="2.7109375" style="52" customWidth="1"/>
    <col min="2" max="2" width="28.85546875" customWidth="1"/>
    <col min="3" max="3" width="10.28515625" style="1" customWidth="1"/>
    <col min="4" max="4" width="11" style="1" customWidth="1"/>
    <col min="5" max="5" width="12.42578125" customWidth="1"/>
    <col min="6" max="10" width="17" customWidth="1"/>
    <col min="11" max="11" width="2.85546875" style="52" customWidth="1"/>
  </cols>
  <sheetData>
    <row r="1" spans="2:15" s="52" customFormat="1" ht="11.25" customHeight="1">
      <c r="C1" s="3"/>
      <c r="D1" s="3"/>
    </row>
    <row r="2" spans="2:15" ht="18.75">
      <c r="B2" s="34" t="s">
        <v>21</v>
      </c>
      <c r="C2" s="12"/>
      <c r="D2" s="12"/>
      <c r="E2" s="12"/>
      <c r="F2" s="13"/>
      <c r="G2" s="13"/>
      <c r="H2" s="13"/>
      <c r="I2" s="13"/>
      <c r="J2" s="13"/>
    </row>
    <row r="3" spans="2:15" ht="11.25" customHeight="1">
      <c r="B3" s="2"/>
      <c r="C3" s="3"/>
      <c r="D3" s="3"/>
      <c r="E3" s="2"/>
      <c r="F3" s="2"/>
      <c r="G3" s="2"/>
      <c r="H3" s="2"/>
      <c r="I3" s="2"/>
      <c r="J3" s="2"/>
    </row>
    <row r="4" spans="2:15" ht="18.75">
      <c r="B4" s="56" t="s">
        <v>19</v>
      </c>
      <c r="C4" s="57"/>
      <c r="D4" s="57"/>
      <c r="E4" s="58"/>
      <c r="F4" s="59">
        <v>2018</v>
      </c>
      <c r="G4" s="59">
        <v>2019</v>
      </c>
      <c r="H4" s="59">
        <v>2020</v>
      </c>
      <c r="I4" s="59">
        <v>2021</v>
      </c>
      <c r="J4" s="59">
        <v>2022</v>
      </c>
    </row>
    <row r="5" spans="2:15" ht="17.25" customHeight="1">
      <c r="B5" s="20" t="s">
        <v>17</v>
      </c>
      <c r="C5" s="21"/>
      <c r="D5" s="22"/>
      <c r="E5" s="23" t="s">
        <v>6</v>
      </c>
      <c r="F5" s="79">
        <v>1559.57</v>
      </c>
      <c r="G5" s="80">
        <v>1520.14</v>
      </c>
      <c r="H5" s="80">
        <v>1530.3820000000001</v>
      </c>
      <c r="I5" s="79">
        <v>2041.7</v>
      </c>
      <c r="J5" s="79">
        <v>2437.19983</v>
      </c>
      <c r="L5" s="2"/>
      <c r="O5" s="4"/>
    </row>
    <row r="6" spans="2:15" ht="17.25" customHeight="1">
      <c r="B6" s="20" t="s">
        <v>3</v>
      </c>
      <c r="C6" s="21"/>
      <c r="D6" s="22"/>
      <c r="E6" s="23" t="s">
        <v>6</v>
      </c>
      <c r="F6" s="81">
        <v>252.49</v>
      </c>
      <c r="G6" s="82">
        <v>240.79</v>
      </c>
      <c r="H6" s="82">
        <v>233.53</v>
      </c>
      <c r="I6" s="81">
        <v>332.2</v>
      </c>
      <c r="J6" s="79">
        <v>381.10847999999999</v>
      </c>
      <c r="L6" s="2"/>
      <c r="O6" s="4"/>
    </row>
    <row r="7" spans="2:15" ht="17.25" customHeight="1">
      <c r="B7" s="20" t="s">
        <v>4</v>
      </c>
      <c r="C7" s="21"/>
      <c r="D7" s="22"/>
      <c r="E7" s="23" t="s">
        <v>6</v>
      </c>
      <c r="F7" s="81">
        <v>161.16999999999999</v>
      </c>
      <c r="G7" s="82">
        <v>131.71</v>
      </c>
      <c r="H7" s="82">
        <v>107.241</v>
      </c>
      <c r="I7" s="81">
        <v>193.5</v>
      </c>
      <c r="J7" s="86">
        <v>235.25040000000001</v>
      </c>
      <c r="L7" s="2"/>
      <c r="O7" s="4"/>
    </row>
    <row r="8" spans="2:15" ht="17.25" customHeight="1">
      <c r="B8" s="20" t="s">
        <v>8</v>
      </c>
      <c r="C8" s="21"/>
      <c r="D8" s="22"/>
      <c r="E8" s="23" t="s">
        <v>32</v>
      </c>
      <c r="F8" s="83">
        <v>0.16200000000000001</v>
      </c>
      <c r="G8" s="84">
        <v>0.158</v>
      </c>
      <c r="H8" s="84">
        <v>0.153</v>
      </c>
      <c r="I8" s="83">
        <v>0.16300000000000001</v>
      </c>
      <c r="J8" s="108">
        <v>0.156</v>
      </c>
      <c r="L8" s="2"/>
    </row>
    <row r="9" spans="2:15" ht="17.25" customHeight="1">
      <c r="B9" s="20" t="s">
        <v>9</v>
      </c>
      <c r="C9" s="21"/>
      <c r="D9" s="22"/>
      <c r="E9" s="23" t="s">
        <v>32</v>
      </c>
      <c r="F9" s="85">
        <v>0.10299999999999999</v>
      </c>
      <c r="G9" s="84">
        <v>8.6999999999999994E-2</v>
      </c>
      <c r="H9" s="84">
        <v>7.0000000000000007E-2</v>
      </c>
      <c r="I9" s="83">
        <v>9.5000000000000001E-2</v>
      </c>
      <c r="J9" s="109">
        <v>9.7000000000000003E-2</v>
      </c>
      <c r="L9" s="2"/>
    </row>
    <row r="10" spans="2:15" ht="28.5" customHeight="1">
      <c r="B10" s="15"/>
      <c r="C10" s="16"/>
      <c r="D10" s="16"/>
      <c r="E10" s="16"/>
      <c r="F10" s="19"/>
      <c r="G10" s="19"/>
      <c r="H10" s="14"/>
      <c r="I10" s="14"/>
      <c r="J10" s="18"/>
      <c r="L10" s="2"/>
    </row>
    <row r="11" spans="2:15" ht="17.25" customHeight="1">
      <c r="B11" s="34" t="s">
        <v>58</v>
      </c>
      <c r="C11" s="5"/>
      <c r="D11" s="5"/>
      <c r="E11" s="5"/>
      <c r="F11" s="14"/>
      <c r="G11" s="14"/>
      <c r="H11" s="14"/>
      <c r="I11" s="14"/>
      <c r="J11" s="17"/>
      <c r="L11" s="2"/>
    </row>
    <row r="12" spans="2:15" ht="11.25" customHeight="1">
      <c r="B12" s="2"/>
      <c r="C12" s="3"/>
      <c r="D12" s="3"/>
      <c r="E12" s="2"/>
      <c r="F12" s="2"/>
      <c r="G12" s="2"/>
      <c r="H12" s="2"/>
      <c r="I12" s="2"/>
      <c r="J12" s="2"/>
    </row>
    <row r="13" spans="2:15" ht="18.75">
      <c r="B13" s="56" t="s">
        <v>19</v>
      </c>
      <c r="C13" s="60"/>
      <c r="D13" s="60"/>
      <c r="E13" s="61"/>
      <c r="F13" s="59">
        <v>2018</v>
      </c>
      <c r="G13" s="59">
        <v>2019</v>
      </c>
      <c r="H13" s="59">
        <v>2020</v>
      </c>
      <c r="I13" s="59">
        <v>2021</v>
      </c>
      <c r="J13" s="59">
        <v>2022</v>
      </c>
    </row>
    <row r="14" spans="2:15" ht="17.25" customHeight="1">
      <c r="B14" s="20" t="s">
        <v>7</v>
      </c>
      <c r="C14" s="21"/>
      <c r="D14" s="22"/>
      <c r="E14" s="23" t="s">
        <v>6</v>
      </c>
      <c r="F14" s="81">
        <v>114.18</v>
      </c>
      <c r="G14" s="82">
        <v>95.71</v>
      </c>
      <c r="H14" s="82">
        <v>69.454999999999998</v>
      </c>
      <c r="I14" s="86">
        <v>142.9</v>
      </c>
      <c r="J14" s="86">
        <v>170.62289000000001</v>
      </c>
      <c r="L14" s="2"/>
    </row>
    <row r="15" spans="2:15" ht="17.25" customHeight="1">
      <c r="B15" s="70" t="s">
        <v>20</v>
      </c>
      <c r="C15" s="50"/>
      <c r="D15" s="26"/>
      <c r="E15" s="27" t="s">
        <v>6</v>
      </c>
      <c r="F15" s="87">
        <v>67.468000000000004</v>
      </c>
      <c r="G15" s="88">
        <v>54.494999999999997</v>
      </c>
      <c r="H15" s="88">
        <v>34.911000000000001</v>
      </c>
      <c r="I15" s="89">
        <v>82.5</v>
      </c>
      <c r="J15" s="89">
        <v>169.92089000000001</v>
      </c>
      <c r="L15" s="2"/>
    </row>
    <row r="16" spans="2:15" ht="11.25" customHeight="1">
      <c r="B16" s="116"/>
      <c r="C16" s="116"/>
      <c r="D16" s="116"/>
      <c r="E16" s="49"/>
      <c r="F16" s="48"/>
      <c r="G16" s="48"/>
      <c r="H16" s="48"/>
      <c r="I16" s="48"/>
      <c r="J16" s="49"/>
      <c r="L16" s="2"/>
    </row>
    <row r="17" spans="1:20" ht="18.75" customHeight="1">
      <c r="B17" s="62" t="s">
        <v>22</v>
      </c>
      <c r="C17" s="63"/>
      <c r="D17" s="63"/>
      <c r="E17" s="64"/>
      <c r="F17" s="65" t="s">
        <v>33</v>
      </c>
      <c r="G17" s="65" t="s">
        <v>34</v>
      </c>
      <c r="H17" s="65" t="s">
        <v>35</v>
      </c>
      <c r="I17" s="65" t="s">
        <v>60</v>
      </c>
      <c r="J17" s="65" t="s">
        <v>64</v>
      </c>
      <c r="L17" s="2"/>
    </row>
    <row r="18" spans="1:20" ht="18.75" customHeight="1">
      <c r="B18" s="20" t="s">
        <v>0</v>
      </c>
      <c r="C18" s="21"/>
      <c r="D18" s="22"/>
      <c r="E18" s="23" t="s">
        <v>6</v>
      </c>
      <c r="F18" s="81">
        <v>1353.88</v>
      </c>
      <c r="G18" s="82">
        <v>1613.89</v>
      </c>
      <c r="H18" s="82">
        <v>1686.0340000000001</v>
      </c>
      <c r="I18" s="86">
        <v>2033.7</v>
      </c>
      <c r="J18" s="86">
        <v>2550.6352200000001</v>
      </c>
      <c r="L18" s="2"/>
      <c r="O18" s="4"/>
    </row>
    <row r="19" spans="1:20" ht="18.75" customHeight="1">
      <c r="B19" s="20" t="s">
        <v>1</v>
      </c>
      <c r="C19" s="21"/>
      <c r="D19" s="22"/>
      <c r="E19" s="23" t="s">
        <v>6</v>
      </c>
      <c r="F19" s="81">
        <v>550.78</v>
      </c>
      <c r="G19" s="82">
        <v>618.63</v>
      </c>
      <c r="H19" s="82">
        <v>654.11900000000003</v>
      </c>
      <c r="I19" s="86">
        <v>765.6</v>
      </c>
      <c r="J19" s="86">
        <v>914.39616000000001</v>
      </c>
      <c r="L19" s="2"/>
      <c r="O19" s="4"/>
    </row>
    <row r="20" spans="1:20" ht="18.75" customHeight="1">
      <c r="B20" s="20" t="s">
        <v>2</v>
      </c>
      <c r="C20" s="21"/>
      <c r="D20" s="22"/>
      <c r="E20" s="23" t="s">
        <v>83</v>
      </c>
      <c r="F20" s="90">
        <v>0.40699999999999997</v>
      </c>
      <c r="G20" s="91">
        <v>0.38300000000000001</v>
      </c>
      <c r="H20" s="91">
        <v>0.38800000000000001</v>
      </c>
      <c r="I20" s="92">
        <v>0.376</v>
      </c>
      <c r="J20" s="92">
        <v>0.35799999999999998</v>
      </c>
      <c r="L20" s="2"/>
    </row>
    <row r="21" spans="1:20" ht="18.75" customHeight="1">
      <c r="B21" s="20" t="s">
        <v>47</v>
      </c>
      <c r="C21" s="21"/>
      <c r="D21" s="22"/>
      <c r="E21" s="23" t="s">
        <v>6</v>
      </c>
      <c r="F21" s="81">
        <v>245.28</v>
      </c>
      <c r="G21" s="82">
        <v>274.20999999999998</v>
      </c>
      <c r="H21" s="82">
        <v>181.53200000000001</v>
      </c>
      <c r="I21" s="81">
        <v>160.5</v>
      </c>
      <c r="J21" s="81">
        <v>186.74700000000001</v>
      </c>
      <c r="L21" s="2"/>
    </row>
    <row r="22" spans="1:20" ht="18.75" customHeight="1">
      <c r="B22" s="20" t="s">
        <v>18</v>
      </c>
      <c r="C22" s="21"/>
      <c r="D22" s="22"/>
      <c r="E22" s="23" t="s">
        <v>6</v>
      </c>
      <c r="F22" s="81">
        <v>323.26</v>
      </c>
      <c r="G22" s="82">
        <v>395.8</v>
      </c>
      <c r="H22" s="82">
        <v>312.41300000000001</v>
      </c>
      <c r="I22" s="86">
        <v>189.9</v>
      </c>
      <c r="J22" s="86">
        <v>256.517</v>
      </c>
      <c r="L22" s="6"/>
    </row>
    <row r="23" spans="1:20" ht="18.75" customHeight="1">
      <c r="B23" s="117" t="s">
        <v>13</v>
      </c>
      <c r="C23" s="117"/>
      <c r="D23" s="118"/>
      <c r="E23" s="23" t="s">
        <v>83</v>
      </c>
      <c r="F23" s="93">
        <v>0.58699999999999997</v>
      </c>
      <c r="G23" s="94">
        <v>0.64</v>
      </c>
      <c r="H23" s="94">
        <v>0.47799999999999998</v>
      </c>
      <c r="I23" s="95">
        <v>0.248</v>
      </c>
      <c r="J23" s="95">
        <v>0.28100000000000003</v>
      </c>
      <c r="L23" s="2"/>
    </row>
    <row r="24" spans="1:20" s="51" customFormat="1" ht="11.25" customHeight="1">
      <c r="A24" s="52"/>
      <c r="B24" s="116"/>
      <c r="C24" s="116"/>
      <c r="D24" s="116"/>
      <c r="E24" s="49"/>
      <c r="F24" s="48"/>
      <c r="G24" s="48"/>
      <c r="H24" s="48"/>
      <c r="I24" s="48"/>
      <c r="J24" s="49"/>
      <c r="K24" s="52"/>
      <c r="L24" s="52"/>
    </row>
    <row r="25" spans="1:20" ht="18.75" customHeight="1">
      <c r="B25" s="113" t="s">
        <v>23</v>
      </c>
      <c r="C25" s="114"/>
      <c r="D25" s="114"/>
      <c r="E25" s="66"/>
      <c r="F25" s="68">
        <v>2018</v>
      </c>
      <c r="G25" s="68">
        <v>2019</v>
      </c>
      <c r="H25" s="59">
        <v>2020</v>
      </c>
      <c r="I25" s="67">
        <v>2021</v>
      </c>
      <c r="J25" s="67">
        <v>2022</v>
      </c>
      <c r="L25" s="2"/>
    </row>
    <row r="26" spans="1:20" ht="19.5" customHeight="1">
      <c r="B26" s="111" t="s">
        <v>48</v>
      </c>
      <c r="C26" s="112"/>
      <c r="D26" s="112"/>
      <c r="E26" s="71" t="s">
        <v>6</v>
      </c>
      <c r="F26" s="81">
        <v>85.5</v>
      </c>
      <c r="G26" s="82">
        <v>257.38</v>
      </c>
      <c r="H26" s="82">
        <v>312.81900000000002</v>
      </c>
      <c r="I26" s="55">
        <v>367.4</v>
      </c>
      <c r="J26" s="110">
        <v>280.33499999999998</v>
      </c>
      <c r="L26" s="2"/>
    </row>
    <row r="27" spans="1:20" ht="19.5" customHeight="1">
      <c r="B27" s="111" t="s">
        <v>49</v>
      </c>
      <c r="C27" s="112"/>
      <c r="D27" s="112"/>
      <c r="E27" s="71" t="s">
        <v>6</v>
      </c>
      <c r="F27" s="81">
        <v>-102.1</v>
      </c>
      <c r="G27" s="82">
        <v>-165.73500000000001</v>
      </c>
      <c r="H27" s="82">
        <v>-147.00899999999999</v>
      </c>
      <c r="I27" s="81">
        <v>-195.1</v>
      </c>
      <c r="J27" s="81">
        <v>-283.125</v>
      </c>
      <c r="L27" s="2"/>
    </row>
    <row r="28" spans="1:20" ht="19.5" customHeight="1">
      <c r="B28" s="111" t="s">
        <v>50</v>
      </c>
      <c r="C28" s="112"/>
      <c r="D28" s="112"/>
      <c r="E28" s="71" t="s">
        <v>6</v>
      </c>
      <c r="F28" s="81">
        <v>-16.66</v>
      </c>
      <c r="G28" s="82">
        <v>91.644999999999996</v>
      </c>
      <c r="H28" s="82">
        <v>165.81</v>
      </c>
      <c r="I28" s="81">
        <v>172.2</v>
      </c>
      <c r="J28" s="81">
        <v>-2.79</v>
      </c>
      <c r="L28" s="2"/>
    </row>
    <row r="29" spans="1:20" ht="19.5" customHeight="1">
      <c r="B29" s="111" t="s">
        <v>51</v>
      </c>
      <c r="C29" s="112"/>
      <c r="D29" s="112"/>
      <c r="E29" s="30" t="s">
        <v>6</v>
      </c>
      <c r="F29" s="81">
        <v>-63.3</v>
      </c>
      <c r="G29" s="82">
        <v>-20.623000000000001</v>
      </c>
      <c r="H29" s="82">
        <v>-104.68899999999999</v>
      </c>
      <c r="I29" s="81">
        <v>-27.6</v>
      </c>
      <c r="J29" s="81">
        <v>-91.295000000000002</v>
      </c>
      <c r="L29" s="2"/>
    </row>
    <row r="30" spans="1:20" s="51" customFormat="1" ht="6.75" customHeight="1">
      <c r="A30" s="52"/>
      <c r="B30" s="115"/>
      <c r="C30" s="115"/>
      <c r="D30" s="115"/>
      <c r="E30" s="28"/>
      <c r="F30" s="96"/>
      <c r="G30" s="96"/>
      <c r="H30" s="96"/>
      <c r="I30" s="97"/>
      <c r="J30" s="97"/>
      <c r="K30" s="52"/>
      <c r="L30" s="52"/>
    </row>
    <row r="31" spans="1:20" ht="18.75" customHeight="1">
      <c r="B31" s="111" t="s">
        <v>24</v>
      </c>
      <c r="C31" s="112"/>
      <c r="D31" s="112"/>
      <c r="E31" s="30" t="s">
        <v>6</v>
      </c>
      <c r="F31" s="81">
        <v>165.071</v>
      </c>
      <c r="G31" s="82">
        <v>148.90300000000002</v>
      </c>
      <c r="H31" s="82">
        <v>150.18</v>
      </c>
      <c r="I31" s="81">
        <v>178.48500000000001</v>
      </c>
      <c r="J31" s="81">
        <v>267.52600000000001</v>
      </c>
      <c r="L31" s="2"/>
      <c r="M31" s="2"/>
      <c r="N31" s="2"/>
      <c r="O31" s="2"/>
      <c r="P31" s="2"/>
      <c r="Q31" s="2"/>
      <c r="R31" s="2"/>
      <c r="S31" s="2"/>
      <c r="T31" s="2"/>
    </row>
    <row r="32" spans="1:20" s="51" customFormat="1" ht="11.25" customHeight="1">
      <c r="A32" s="52"/>
      <c r="B32" s="116"/>
      <c r="C32" s="116"/>
      <c r="D32" s="116"/>
      <c r="E32" s="49"/>
      <c r="F32" s="48"/>
      <c r="G32" s="48"/>
      <c r="H32" s="48"/>
      <c r="I32" s="48"/>
      <c r="J32" s="49"/>
      <c r="K32" s="52"/>
      <c r="L32" s="52"/>
    </row>
    <row r="33" spans="1:15" s="7" customFormat="1" ht="18.75" customHeight="1">
      <c r="A33" s="52"/>
      <c r="B33" s="113" t="s">
        <v>25</v>
      </c>
      <c r="C33" s="114"/>
      <c r="D33" s="114"/>
      <c r="E33" s="66"/>
      <c r="F33" s="65" t="s">
        <v>33</v>
      </c>
      <c r="G33" s="65" t="s">
        <v>34</v>
      </c>
      <c r="H33" s="65" t="s">
        <v>35</v>
      </c>
      <c r="I33" s="65" t="s">
        <v>60</v>
      </c>
      <c r="J33" s="65" t="s">
        <v>64</v>
      </c>
      <c r="K33" s="52"/>
      <c r="O33" s="8"/>
    </row>
    <row r="34" spans="1:15" ht="15.75">
      <c r="B34" s="111" t="s">
        <v>26</v>
      </c>
      <c r="C34" s="112"/>
      <c r="D34" s="112"/>
      <c r="E34" s="23" t="s">
        <v>83</v>
      </c>
      <c r="F34" s="83">
        <v>0.16600000000000001</v>
      </c>
      <c r="G34" s="83">
        <v>0.12740000000000001</v>
      </c>
      <c r="H34" s="83">
        <v>9.6699999999999994E-2</v>
      </c>
      <c r="I34" s="83">
        <v>0.17399999999999999</v>
      </c>
      <c r="J34" s="83">
        <v>0.1915</v>
      </c>
      <c r="O34" s="4"/>
    </row>
    <row r="35" spans="1:15" ht="15.75">
      <c r="B35" s="111" t="s">
        <v>27</v>
      </c>
      <c r="C35" s="112"/>
      <c r="D35" s="112"/>
      <c r="E35" s="23" t="s">
        <v>83</v>
      </c>
      <c r="F35" s="83">
        <v>0.21199999999999999</v>
      </c>
      <c r="G35" s="83">
        <v>0.16370000000000001</v>
      </c>
      <c r="H35" s="83">
        <v>0.10920000000000001</v>
      </c>
      <c r="I35" s="83">
        <v>0.20100000000000001</v>
      </c>
      <c r="J35" s="83">
        <v>0.2031</v>
      </c>
      <c r="O35" s="4"/>
    </row>
    <row r="36" spans="1:15" ht="15.75">
      <c r="B36" s="111" t="s">
        <v>28</v>
      </c>
      <c r="C36" s="112"/>
      <c r="D36" s="112"/>
      <c r="E36" s="23" t="s">
        <v>83</v>
      </c>
      <c r="F36" s="83">
        <v>0.13600000000000001</v>
      </c>
      <c r="G36" s="83">
        <v>0.10589999999999999</v>
      </c>
      <c r="H36" s="83">
        <v>7.7399999999999997E-2</v>
      </c>
      <c r="I36" s="83">
        <v>0.13</v>
      </c>
      <c r="J36" s="83">
        <v>0.15459999999999999</v>
      </c>
      <c r="O36" s="4"/>
    </row>
    <row r="37" spans="1:15" s="51" customFormat="1" ht="11.25" customHeight="1">
      <c r="A37" s="52"/>
      <c r="B37" s="115"/>
      <c r="C37" s="115"/>
      <c r="D37" s="115"/>
      <c r="E37" s="28"/>
      <c r="F37" s="29"/>
      <c r="G37" s="29"/>
      <c r="H37" s="29"/>
      <c r="I37" s="29"/>
      <c r="J37" s="28"/>
      <c r="K37" s="52"/>
      <c r="L37" s="52"/>
    </row>
    <row r="38" spans="1:15" ht="18.75" customHeight="1">
      <c r="B38" s="113" t="s">
        <v>29</v>
      </c>
      <c r="C38" s="114"/>
      <c r="D38" s="114"/>
      <c r="E38" s="66"/>
      <c r="F38" s="65" t="s">
        <v>33</v>
      </c>
      <c r="G38" s="65" t="s">
        <v>34</v>
      </c>
      <c r="H38" s="65" t="s">
        <v>35</v>
      </c>
      <c r="I38" s="65" t="s">
        <v>60</v>
      </c>
      <c r="J38" s="65" t="s">
        <v>64</v>
      </c>
      <c r="O38" s="4"/>
    </row>
    <row r="39" spans="1:15" ht="33.75" customHeight="1">
      <c r="B39" s="111" t="s">
        <v>36</v>
      </c>
      <c r="C39" s="112"/>
      <c r="D39" s="112"/>
      <c r="E39" s="31" t="s">
        <v>11</v>
      </c>
      <c r="F39" s="98">
        <v>60.6</v>
      </c>
      <c r="G39" s="98">
        <v>54</v>
      </c>
      <c r="H39" s="98">
        <v>71.099999999999994</v>
      </c>
      <c r="I39" s="98">
        <v>94</v>
      </c>
      <c r="J39" s="98">
        <v>67.099999999999994</v>
      </c>
      <c r="O39" s="4"/>
    </row>
    <row r="40" spans="1:15" ht="15.75">
      <c r="B40" s="111" t="s">
        <v>30</v>
      </c>
      <c r="C40" s="112"/>
      <c r="D40" s="112"/>
      <c r="E40" s="31" t="s">
        <v>31</v>
      </c>
      <c r="F40" s="98">
        <v>22.538674</v>
      </c>
      <c r="G40" s="98">
        <v>22.538674</v>
      </c>
      <c r="H40" s="98">
        <v>22.538674</v>
      </c>
      <c r="I40" s="98">
        <v>33.796534999999999</v>
      </c>
      <c r="J40" s="98">
        <v>33.796534999999999</v>
      </c>
      <c r="O40" s="4"/>
    </row>
    <row r="41" spans="1:15" ht="15.75">
      <c r="B41" s="111" t="s">
        <v>67</v>
      </c>
      <c r="C41" s="112"/>
      <c r="D41" s="112"/>
      <c r="E41" s="31" t="s">
        <v>12</v>
      </c>
      <c r="F41" s="98">
        <v>1365.8436444000001</v>
      </c>
      <c r="G41" s="98">
        <v>1217.0883960000001</v>
      </c>
      <c r="H41" s="98">
        <v>1602.4997214</v>
      </c>
      <c r="I41" s="98">
        <f>I39*I40</f>
        <v>3176.8742899999997</v>
      </c>
      <c r="J41" s="98">
        <f>J39*J40</f>
        <v>2267.7474984999999</v>
      </c>
      <c r="O41" s="4"/>
    </row>
    <row r="42" spans="1:15" ht="15.75">
      <c r="B42" s="111" t="s">
        <v>65</v>
      </c>
      <c r="C42" s="112"/>
      <c r="D42" s="112"/>
      <c r="E42" s="31" t="s">
        <v>10</v>
      </c>
      <c r="F42" s="99">
        <v>2.99</v>
      </c>
      <c r="G42" s="99">
        <v>2.42</v>
      </c>
      <c r="H42" s="99">
        <v>1.56</v>
      </c>
      <c r="I42" s="99">
        <v>3.34</v>
      </c>
      <c r="J42" s="99">
        <v>5.03</v>
      </c>
      <c r="O42" s="4"/>
    </row>
    <row r="43" spans="1:15" ht="15.75">
      <c r="B43" s="111" t="s">
        <v>68</v>
      </c>
      <c r="C43" s="112"/>
      <c r="D43" s="112"/>
      <c r="E43" s="32" t="s">
        <v>10</v>
      </c>
      <c r="F43" s="100">
        <v>24.437107524604151</v>
      </c>
      <c r="G43" s="100">
        <v>27.447488703195226</v>
      </c>
      <c r="H43" s="100">
        <v>29.0220711298278</v>
      </c>
      <c r="I43" s="100">
        <f>I19/I40</f>
        <v>22.653209863082118</v>
      </c>
      <c r="J43" s="100">
        <f>J19/J40</f>
        <v>27.055914459869925</v>
      </c>
      <c r="O43" s="4"/>
    </row>
    <row r="44" spans="1:15" s="52" customFormat="1">
      <c r="C44" s="3"/>
      <c r="D44" s="3"/>
    </row>
    <row r="45" spans="1:15" ht="15" customHeight="1">
      <c r="B45" s="3"/>
      <c r="C45" s="3"/>
      <c r="D45" s="2"/>
      <c r="E45" s="2"/>
      <c r="F45" s="2"/>
      <c r="G45" s="2"/>
      <c r="H45" s="2"/>
      <c r="I45" s="2"/>
      <c r="J45" s="2"/>
      <c r="K45" s="3"/>
    </row>
    <row r="46" spans="1:15" ht="15" customHeight="1">
      <c r="B46" s="33" t="s">
        <v>66</v>
      </c>
      <c r="C46" s="3"/>
      <c r="D46" s="2"/>
      <c r="E46" s="2"/>
      <c r="F46" s="2"/>
      <c r="G46" s="2"/>
      <c r="H46" s="2"/>
      <c r="I46" s="2"/>
      <c r="J46" s="2"/>
      <c r="K46" s="3"/>
    </row>
    <row r="47" spans="1:15" ht="15" customHeight="1">
      <c r="B47" s="33" t="s">
        <v>37</v>
      </c>
      <c r="C47" s="11"/>
      <c r="D47" s="11"/>
      <c r="E47" s="11"/>
      <c r="F47" s="2"/>
      <c r="G47" s="2"/>
      <c r="H47" s="2"/>
      <c r="I47" s="2"/>
      <c r="J47" s="2"/>
      <c r="K47" s="3"/>
    </row>
    <row r="48" spans="1:15" ht="15" customHeight="1">
      <c r="B48" s="33" t="s">
        <v>39</v>
      </c>
      <c r="C48" s="11"/>
      <c r="D48" s="11"/>
      <c r="E48" s="11"/>
      <c r="F48" s="2"/>
      <c r="G48" s="2"/>
      <c r="H48" s="2"/>
      <c r="I48" s="2"/>
      <c r="J48" s="2"/>
      <c r="K48" s="3"/>
    </row>
    <row r="49" spans="1:11" ht="15" customHeight="1">
      <c r="B49" s="33" t="s">
        <v>45</v>
      </c>
      <c r="C49" s="11"/>
      <c r="D49" s="11"/>
      <c r="E49" s="11"/>
      <c r="F49" s="2"/>
      <c r="G49" s="2"/>
      <c r="H49" s="2"/>
      <c r="I49" s="2"/>
      <c r="J49" s="9"/>
      <c r="K49" s="3"/>
    </row>
    <row r="50" spans="1:11" s="51" customFormat="1" ht="15" customHeight="1">
      <c r="A50" s="52"/>
      <c r="B50" s="33" t="s">
        <v>46</v>
      </c>
      <c r="C50" s="11"/>
      <c r="D50" s="11"/>
      <c r="E50" s="11"/>
      <c r="F50" s="52"/>
      <c r="G50" s="52"/>
      <c r="H50" s="52"/>
      <c r="I50" s="52"/>
      <c r="J50" s="9"/>
      <c r="K50" s="3"/>
    </row>
    <row r="51" spans="1:11" ht="15" customHeight="1">
      <c r="B51" s="33" t="s">
        <v>44</v>
      </c>
      <c r="C51" s="11"/>
      <c r="D51" s="11"/>
      <c r="E51" s="11"/>
      <c r="F51" s="2"/>
      <c r="G51" s="2"/>
      <c r="H51" s="2"/>
      <c r="I51" s="2"/>
      <c r="J51" s="10"/>
      <c r="K51" s="3"/>
    </row>
    <row r="52" spans="1:11" ht="15" customHeight="1">
      <c r="B52" s="33" t="s">
        <v>38</v>
      </c>
      <c r="C52" s="11"/>
      <c r="D52" s="11"/>
      <c r="E52" s="11"/>
      <c r="F52" s="2"/>
      <c r="G52" s="2"/>
      <c r="H52" s="2"/>
      <c r="I52" s="2"/>
      <c r="J52" s="2"/>
      <c r="K52" s="3"/>
    </row>
    <row r="53" spans="1:11" ht="15" customHeight="1">
      <c r="B53" s="33" t="s">
        <v>43</v>
      </c>
      <c r="C53" s="11"/>
      <c r="D53" s="11"/>
      <c r="E53" s="11"/>
      <c r="F53" s="2"/>
      <c r="G53" s="2"/>
      <c r="H53" s="2"/>
      <c r="I53" s="2"/>
      <c r="J53" s="2"/>
      <c r="K53" s="3"/>
    </row>
    <row r="54" spans="1:11" ht="15" customHeight="1">
      <c r="B54" s="33" t="s">
        <v>42</v>
      </c>
      <c r="C54" s="11"/>
      <c r="D54" s="11"/>
      <c r="E54" s="11"/>
      <c r="F54" s="2"/>
      <c r="G54" s="2"/>
      <c r="H54" s="2"/>
      <c r="I54" s="2"/>
      <c r="J54" s="2"/>
      <c r="K54" s="3"/>
    </row>
    <row r="55" spans="1:11" ht="15" customHeight="1">
      <c r="B55" s="33" t="s">
        <v>52</v>
      </c>
      <c r="C55" s="3"/>
      <c r="D55" s="2"/>
      <c r="E55" s="2"/>
      <c r="F55" s="2"/>
      <c r="G55" s="2"/>
      <c r="H55" s="2"/>
      <c r="I55" s="2"/>
      <c r="J55" s="2"/>
      <c r="K55" s="3"/>
    </row>
    <row r="56" spans="1:11" ht="15" customHeight="1">
      <c r="B56" s="33" t="s">
        <v>41</v>
      </c>
      <c r="C56" s="3"/>
      <c r="D56" s="2"/>
      <c r="E56" s="2"/>
      <c r="F56" s="2"/>
      <c r="G56" s="2"/>
      <c r="H56" s="2"/>
      <c r="I56" s="2"/>
      <c r="J56" s="2"/>
      <c r="K56" s="3"/>
    </row>
    <row r="57" spans="1:11" ht="15" customHeight="1">
      <c r="B57" s="33" t="s">
        <v>40</v>
      </c>
      <c r="C57" s="3"/>
      <c r="D57" s="2"/>
      <c r="E57" s="2"/>
      <c r="F57" s="2"/>
      <c r="G57" s="2"/>
      <c r="H57" s="2"/>
      <c r="I57" s="2"/>
      <c r="J57" s="2"/>
      <c r="K57" s="3"/>
    </row>
    <row r="58" spans="1:11" ht="15" customHeight="1">
      <c r="B58" s="33" t="s">
        <v>69</v>
      </c>
      <c r="C58" s="3"/>
      <c r="D58" s="2"/>
      <c r="E58" s="2"/>
      <c r="F58" s="2"/>
      <c r="G58" s="2"/>
      <c r="H58" s="2"/>
      <c r="I58" s="2"/>
      <c r="J58" s="2"/>
      <c r="K58" s="3"/>
    </row>
    <row r="59" spans="1:11" s="51" customFormat="1" ht="15" customHeight="1">
      <c r="A59" s="52"/>
      <c r="B59" s="33"/>
      <c r="C59" s="3"/>
      <c r="D59" s="52"/>
      <c r="E59" s="52"/>
      <c r="F59" s="52"/>
      <c r="G59" s="52"/>
      <c r="H59" s="52"/>
      <c r="I59" s="52"/>
      <c r="J59" s="52"/>
      <c r="K59" s="3"/>
    </row>
    <row r="60" spans="1:11" ht="15" customHeight="1">
      <c r="B60" s="3"/>
      <c r="C60" s="3"/>
      <c r="D60" s="2"/>
      <c r="E60" s="2"/>
      <c r="F60" s="2"/>
      <c r="G60" s="2"/>
      <c r="H60" s="2"/>
      <c r="I60" s="2"/>
      <c r="J60" s="2"/>
      <c r="K60" s="3"/>
    </row>
    <row r="61" spans="1:11">
      <c r="B61" s="33"/>
    </row>
    <row r="62" spans="1:11">
      <c r="B62" s="33"/>
    </row>
    <row r="63" spans="1:11">
      <c r="B63" s="33"/>
    </row>
    <row r="64" spans="1:11">
      <c r="B64" s="33"/>
    </row>
    <row r="65" spans="2:2">
      <c r="B65" s="33"/>
    </row>
    <row r="66" spans="2:2">
      <c r="B66" s="33"/>
    </row>
    <row r="67" spans="2:2">
      <c r="B67" s="33"/>
    </row>
    <row r="68" spans="2:2">
      <c r="B68" s="33"/>
    </row>
    <row r="69" spans="2:2">
      <c r="B69" s="33"/>
    </row>
    <row r="70" spans="2:2">
      <c r="B70" s="33"/>
    </row>
    <row r="71" spans="2:2">
      <c r="B71" s="33"/>
    </row>
    <row r="72" spans="2:2">
      <c r="B72" s="33"/>
    </row>
    <row r="73" spans="2:2">
      <c r="B73" s="33"/>
    </row>
    <row r="74" spans="2:2">
      <c r="B74" s="33"/>
    </row>
    <row r="75" spans="2:2">
      <c r="B75" s="33"/>
    </row>
    <row r="76" spans="2:2">
      <c r="B76" s="51"/>
    </row>
    <row r="77" spans="2:2">
      <c r="B77" s="51"/>
    </row>
  </sheetData>
  <mergeCells count="22">
    <mergeCell ref="B16:D16"/>
    <mergeCell ref="B23:D23"/>
    <mergeCell ref="B32:D32"/>
    <mergeCell ref="B30:D30"/>
    <mergeCell ref="B26:D26"/>
    <mergeCell ref="B25:D25"/>
    <mergeCell ref="B31:D31"/>
    <mergeCell ref="B27:D27"/>
    <mergeCell ref="B29:D29"/>
    <mergeCell ref="B28:D28"/>
    <mergeCell ref="B24:D24"/>
    <mergeCell ref="B34:D34"/>
    <mergeCell ref="B35:D35"/>
    <mergeCell ref="B43:D43"/>
    <mergeCell ref="B33:D33"/>
    <mergeCell ref="B38:D38"/>
    <mergeCell ref="B39:D39"/>
    <mergeCell ref="B42:D42"/>
    <mergeCell ref="B40:D40"/>
    <mergeCell ref="B41:D41"/>
    <mergeCell ref="B37:D37"/>
    <mergeCell ref="B36:D36"/>
  </mergeCells>
  <pageMargins left="0.7" right="0.7" top="0.78740157499999996" bottom="0.78740157499999996"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D175-E835-4151-A944-1EE2DF31D2E3}">
  <sheetPr>
    <pageSetUpPr fitToPage="1"/>
  </sheetPr>
  <dimension ref="A1:O31"/>
  <sheetViews>
    <sheetView tabSelected="1" zoomScale="90" zoomScaleNormal="90" workbookViewId="0">
      <selection activeCell="J8" sqref="J8"/>
    </sheetView>
  </sheetViews>
  <sheetFormatPr baseColWidth="10" defaultRowHeight="15"/>
  <cols>
    <col min="1" max="1" width="2.7109375" style="52" customWidth="1"/>
    <col min="2" max="2" width="28.85546875" customWidth="1"/>
    <col min="3" max="3" width="10.28515625" style="1" customWidth="1"/>
    <col min="4" max="4" width="13.140625" style="1" customWidth="1"/>
    <col min="5" max="5" width="18.140625" customWidth="1"/>
    <col min="6" max="10" width="15.85546875" customWidth="1"/>
    <col min="11" max="11" width="2.85546875" style="52" customWidth="1"/>
  </cols>
  <sheetData>
    <row r="1" spans="1:15" s="52" customFormat="1" ht="11.25" customHeight="1">
      <c r="C1" s="3"/>
      <c r="D1" s="3"/>
    </row>
    <row r="2" spans="1:15" ht="18">
      <c r="B2" s="34" t="s">
        <v>57</v>
      </c>
      <c r="C2" s="35"/>
      <c r="D2" s="35"/>
      <c r="E2" s="35"/>
      <c r="F2" s="36"/>
      <c r="G2" s="36"/>
      <c r="H2" s="36"/>
      <c r="I2" s="36"/>
      <c r="J2" s="36"/>
    </row>
    <row r="3" spans="1:15" ht="11.25" customHeight="1">
      <c r="B3" s="37"/>
      <c r="C3" s="38"/>
      <c r="D3" s="38"/>
      <c r="E3" s="37"/>
      <c r="F3" s="37"/>
      <c r="G3" s="37"/>
      <c r="H3" s="37"/>
      <c r="I3" s="37"/>
      <c r="J3" s="37"/>
    </row>
    <row r="4" spans="1:15" ht="18">
      <c r="B4" s="47"/>
      <c r="C4" s="24"/>
      <c r="D4" s="24"/>
      <c r="E4" s="25"/>
      <c r="F4" s="46">
        <v>2018</v>
      </c>
      <c r="G4" s="46">
        <v>2019</v>
      </c>
      <c r="H4" s="46">
        <v>2020</v>
      </c>
      <c r="I4" s="46">
        <v>2021</v>
      </c>
      <c r="J4" s="46">
        <v>2022</v>
      </c>
    </row>
    <row r="5" spans="1:15" ht="17.25" customHeight="1">
      <c r="B5" s="111" t="s">
        <v>70</v>
      </c>
      <c r="C5" s="112"/>
      <c r="D5" s="112"/>
      <c r="E5" s="30" t="s">
        <v>85</v>
      </c>
      <c r="F5" s="101">
        <v>4303</v>
      </c>
      <c r="G5" s="101">
        <v>4368</v>
      </c>
      <c r="H5" s="101">
        <v>4586</v>
      </c>
      <c r="I5" s="101">
        <v>5249</v>
      </c>
      <c r="J5" s="101">
        <v>6088</v>
      </c>
      <c r="L5" s="2"/>
      <c r="O5" s="4"/>
    </row>
    <row r="6" spans="1:15" ht="17.25" customHeight="1">
      <c r="B6" s="76" t="s">
        <v>71</v>
      </c>
      <c r="C6" s="21"/>
      <c r="D6" s="22"/>
      <c r="E6" s="23" t="s">
        <v>86</v>
      </c>
      <c r="F6" s="101">
        <v>261454</v>
      </c>
      <c r="G6" s="102">
        <v>280099</v>
      </c>
      <c r="H6" s="102">
        <v>270407</v>
      </c>
      <c r="I6" s="102">
        <v>332881</v>
      </c>
      <c r="J6" s="102">
        <v>375492</v>
      </c>
      <c r="L6" s="2"/>
      <c r="O6" s="4"/>
    </row>
    <row r="7" spans="1:15" ht="17.25" customHeight="1">
      <c r="B7" s="77" t="s">
        <v>61</v>
      </c>
      <c r="C7" s="54"/>
      <c r="D7" s="69"/>
      <c r="E7" s="23" t="s">
        <v>86</v>
      </c>
      <c r="F7" s="103" t="s">
        <v>5</v>
      </c>
      <c r="G7" s="103" t="s">
        <v>5</v>
      </c>
      <c r="H7" s="102">
        <v>56064</v>
      </c>
      <c r="I7" s="102">
        <v>76916</v>
      </c>
      <c r="J7" s="102">
        <v>74479</v>
      </c>
      <c r="L7" s="2"/>
    </row>
    <row r="8" spans="1:15" ht="17.25" customHeight="1">
      <c r="B8" s="75" t="s">
        <v>72</v>
      </c>
      <c r="C8" s="21"/>
      <c r="D8" s="22"/>
      <c r="E8" s="23" t="s">
        <v>86</v>
      </c>
      <c r="F8" s="101">
        <v>261454</v>
      </c>
      <c r="G8" s="102">
        <v>280099</v>
      </c>
      <c r="H8" s="102">
        <v>326471</v>
      </c>
      <c r="I8" s="102">
        <v>409797</v>
      </c>
      <c r="J8" s="102">
        <f>SUM(J6:J7)</f>
        <v>449971</v>
      </c>
      <c r="L8" s="2"/>
      <c r="O8" s="4"/>
    </row>
    <row r="9" spans="1:15" s="51" customFormat="1" ht="17.25" customHeight="1">
      <c r="A9" s="52"/>
      <c r="B9" s="75" t="s">
        <v>62</v>
      </c>
      <c r="C9" s="21"/>
      <c r="D9" s="22"/>
      <c r="E9" s="23" t="s">
        <v>86</v>
      </c>
      <c r="F9" s="103" t="s">
        <v>5</v>
      </c>
      <c r="G9" s="103" t="s">
        <v>5</v>
      </c>
      <c r="H9" s="102">
        <v>17213</v>
      </c>
      <c r="I9" s="102">
        <v>25837</v>
      </c>
      <c r="J9" s="102">
        <v>43986</v>
      </c>
      <c r="K9" s="52"/>
      <c r="L9" s="52"/>
      <c r="O9" s="4"/>
    </row>
    <row r="10" spans="1:15" s="51" customFormat="1" ht="17.25" customHeight="1">
      <c r="B10" s="78" t="s">
        <v>63</v>
      </c>
      <c r="C10" s="21"/>
      <c r="D10" s="22"/>
      <c r="E10" s="23" t="s">
        <v>86</v>
      </c>
      <c r="F10" s="101">
        <f>+F8</f>
        <v>261454</v>
      </c>
      <c r="G10" s="101">
        <f>+G8</f>
        <v>280099</v>
      </c>
      <c r="H10" s="102">
        <f>+H8+H9</f>
        <v>343684</v>
      </c>
      <c r="I10" s="102">
        <f>+I8+I9</f>
        <v>435634</v>
      </c>
      <c r="J10" s="102">
        <f>+J8+J9</f>
        <v>493957</v>
      </c>
      <c r="O10" s="4"/>
    </row>
    <row r="11" spans="1:15" ht="28.5" customHeight="1">
      <c r="B11" s="39"/>
      <c r="C11" s="40"/>
      <c r="D11" s="40"/>
      <c r="E11" s="40"/>
      <c r="F11" s="41"/>
      <c r="G11" s="42"/>
      <c r="H11" s="42"/>
      <c r="I11" s="43"/>
      <c r="J11" s="43"/>
      <c r="L11" s="2"/>
    </row>
    <row r="12" spans="1:15" ht="17.25" customHeight="1">
      <c r="B12" s="34" t="s">
        <v>59</v>
      </c>
      <c r="C12" s="44"/>
      <c r="D12" s="44"/>
      <c r="E12" s="44"/>
      <c r="F12" s="45"/>
      <c r="G12" s="43"/>
      <c r="H12" s="43"/>
      <c r="I12" s="43"/>
      <c r="J12" s="43"/>
      <c r="L12" s="2"/>
    </row>
    <row r="13" spans="1:15" ht="11.25" customHeight="1">
      <c r="B13" s="37"/>
      <c r="C13" s="38"/>
      <c r="D13" s="38"/>
      <c r="E13" s="37"/>
      <c r="F13" s="37"/>
      <c r="G13" s="37"/>
      <c r="H13" s="37"/>
      <c r="I13" s="37"/>
      <c r="J13" s="37"/>
    </row>
    <row r="14" spans="1:15" ht="18">
      <c r="B14" s="47"/>
      <c r="C14" s="24"/>
      <c r="D14" s="24"/>
      <c r="E14" s="25"/>
      <c r="F14" s="46">
        <v>2018</v>
      </c>
      <c r="G14" s="46">
        <v>2019</v>
      </c>
      <c r="H14" s="46">
        <v>2020</v>
      </c>
      <c r="I14" s="46">
        <v>2021</v>
      </c>
      <c r="J14" s="46">
        <v>2022</v>
      </c>
      <c r="K14" s="51"/>
    </row>
    <row r="15" spans="1:15" s="51" customFormat="1" ht="17.25" customHeight="1">
      <c r="A15" s="52"/>
      <c r="B15" s="53" t="s">
        <v>73</v>
      </c>
      <c r="C15" s="54"/>
      <c r="D15" s="69"/>
      <c r="E15" s="55" t="s">
        <v>86</v>
      </c>
      <c r="F15" s="101">
        <v>259051</v>
      </c>
      <c r="G15" s="102">
        <v>260564</v>
      </c>
      <c r="H15" s="102">
        <v>265321</v>
      </c>
      <c r="I15" s="102">
        <v>323931</v>
      </c>
      <c r="J15" s="102">
        <v>381823</v>
      </c>
      <c r="K15" s="52"/>
    </row>
    <row r="16" spans="1:15" s="51" customFormat="1" ht="17.25" customHeight="1">
      <c r="A16" s="52"/>
      <c r="B16" s="53" t="s">
        <v>74</v>
      </c>
      <c r="C16" s="54"/>
      <c r="D16" s="69"/>
      <c r="E16" s="55" t="s">
        <v>86</v>
      </c>
      <c r="F16" s="102">
        <v>171297</v>
      </c>
      <c r="G16" s="102">
        <v>160098</v>
      </c>
      <c r="H16" s="102">
        <v>140252</v>
      </c>
      <c r="I16" s="102">
        <v>178992</v>
      </c>
      <c r="J16" s="102">
        <v>222041</v>
      </c>
      <c r="K16" s="52"/>
    </row>
    <row r="17" spans="1:15" s="51" customFormat="1" ht="17.25" customHeight="1">
      <c r="A17" s="52"/>
      <c r="B17" s="53" t="s">
        <v>75</v>
      </c>
      <c r="C17" s="54"/>
      <c r="D17" s="69"/>
      <c r="E17" s="55" t="s">
        <v>14</v>
      </c>
      <c r="F17" s="104">
        <v>3.84</v>
      </c>
      <c r="G17" s="105">
        <v>3.83</v>
      </c>
      <c r="H17" s="105">
        <v>3.67</v>
      </c>
      <c r="I17" s="105">
        <v>3.8</v>
      </c>
      <c r="J17" s="105">
        <v>3.74</v>
      </c>
      <c r="K17" s="52"/>
    </row>
    <row r="18" spans="1:15" s="51" customFormat="1" ht="18.75" customHeight="1">
      <c r="A18" s="52"/>
      <c r="B18" s="53" t="s">
        <v>76</v>
      </c>
      <c r="C18" s="54"/>
      <c r="D18" s="69"/>
      <c r="E18" s="55" t="s">
        <v>15</v>
      </c>
      <c r="F18" s="106">
        <v>81.819999999999993</v>
      </c>
      <c r="G18" s="107">
        <v>79.09</v>
      </c>
      <c r="H18" s="107">
        <v>78.930000000000007</v>
      </c>
      <c r="I18" s="107">
        <v>79.650000000000006</v>
      </c>
      <c r="J18" s="107">
        <v>79.59</v>
      </c>
      <c r="K18" s="52"/>
      <c r="O18" s="4"/>
    </row>
    <row r="19" spans="1:15" s="51" customFormat="1" ht="18.75" customHeight="1">
      <c r="A19" s="52"/>
      <c r="B19" s="53" t="s">
        <v>53</v>
      </c>
      <c r="C19" s="54"/>
      <c r="D19" s="69"/>
      <c r="E19" s="55" t="s">
        <v>16</v>
      </c>
      <c r="F19" s="104">
        <v>3.52</v>
      </c>
      <c r="G19" s="105">
        <v>3.41</v>
      </c>
      <c r="H19" s="105">
        <v>3.39</v>
      </c>
      <c r="I19" s="105">
        <v>3.41</v>
      </c>
      <c r="J19" s="105">
        <v>3.39</v>
      </c>
      <c r="K19" s="52"/>
      <c r="O19" s="4"/>
    </row>
    <row r="20" spans="1:15" s="51" customFormat="1" ht="18.75" customHeight="1">
      <c r="A20" s="52"/>
      <c r="B20" s="53" t="s">
        <v>54</v>
      </c>
      <c r="C20" s="54"/>
      <c r="D20" s="69"/>
      <c r="E20" s="55" t="s">
        <v>83</v>
      </c>
      <c r="F20" s="104">
        <v>15.8</v>
      </c>
      <c r="G20" s="105">
        <v>18.100000000000001</v>
      </c>
      <c r="H20" s="105">
        <v>17.600000000000001</v>
      </c>
      <c r="I20" s="105">
        <v>18.600000000000001</v>
      </c>
      <c r="J20" s="105">
        <v>19.399999999999999</v>
      </c>
      <c r="K20" s="52"/>
      <c r="O20" s="4"/>
    </row>
    <row r="21" spans="1:15" s="51" customFormat="1" ht="18.75" customHeight="1">
      <c r="A21" s="52"/>
      <c r="B21" s="53" t="s">
        <v>55</v>
      </c>
      <c r="C21" s="54"/>
      <c r="D21" s="69"/>
      <c r="E21" s="55" t="s">
        <v>83</v>
      </c>
      <c r="F21" s="104">
        <v>8.6999999999999993</v>
      </c>
      <c r="G21" s="105">
        <v>9.1</v>
      </c>
      <c r="H21" s="105">
        <v>9</v>
      </c>
      <c r="I21" s="105">
        <v>8</v>
      </c>
      <c r="J21" s="105">
        <v>8.6999999999999993</v>
      </c>
      <c r="K21" s="52"/>
      <c r="O21" s="4"/>
    </row>
    <row r="22" spans="1:15" s="51" customFormat="1" ht="18.75" customHeight="1">
      <c r="A22" s="52"/>
      <c r="B22" s="53" t="s">
        <v>56</v>
      </c>
      <c r="C22" s="54"/>
      <c r="D22" s="69"/>
      <c r="E22" s="55" t="s">
        <v>83</v>
      </c>
      <c r="F22" s="104">
        <v>22.96</v>
      </c>
      <c r="G22" s="105">
        <v>22.59</v>
      </c>
      <c r="H22" s="105">
        <v>22.37</v>
      </c>
      <c r="I22" s="105">
        <v>24.16</v>
      </c>
      <c r="J22" s="105">
        <v>25.43</v>
      </c>
      <c r="K22" s="52"/>
      <c r="O22" s="4"/>
    </row>
    <row r="23" spans="1:15" s="52" customFormat="1">
      <c r="C23" s="73"/>
      <c r="D23" s="73"/>
    </row>
    <row r="24" spans="1:15" s="51" customFormat="1" ht="15" customHeight="1">
      <c r="A24" s="52"/>
      <c r="B24" s="72"/>
      <c r="C24" s="72"/>
      <c r="K24" s="73"/>
    </row>
    <row r="25" spans="1:15" s="51" customFormat="1" ht="15" customHeight="1">
      <c r="A25" s="52"/>
      <c r="B25" s="33" t="s">
        <v>77</v>
      </c>
      <c r="C25" s="72"/>
      <c r="K25" s="73"/>
    </row>
    <row r="26" spans="1:15" s="51" customFormat="1" ht="15" customHeight="1">
      <c r="A26" s="52"/>
      <c r="B26" s="33" t="s">
        <v>78</v>
      </c>
      <c r="C26" s="11"/>
      <c r="D26" s="11"/>
      <c r="E26" s="11"/>
      <c r="K26" s="73"/>
    </row>
    <row r="27" spans="1:15" s="51" customFormat="1" ht="15" customHeight="1">
      <c r="A27" s="52"/>
      <c r="B27" s="33" t="s">
        <v>79</v>
      </c>
      <c r="C27" s="11"/>
      <c r="D27" s="11"/>
      <c r="E27" s="11"/>
      <c r="K27" s="73"/>
    </row>
    <row r="28" spans="1:15" s="51" customFormat="1" ht="15" customHeight="1">
      <c r="A28" s="52"/>
      <c r="B28" s="33" t="s">
        <v>80</v>
      </c>
      <c r="C28" s="11"/>
      <c r="D28" s="11"/>
      <c r="E28" s="11"/>
      <c r="F28" s="9"/>
      <c r="K28" s="73"/>
    </row>
    <row r="29" spans="1:15" s="51" customFormat="1">
      <c r="A29" s="52"/>
      <c r="B29" s="33" t="s">
        <v>81</v>
      </c>
      <c r="C29" s="72"/>
      <c r="D29" s="72"/>
      <c r="K29" s="52"/>
    </row>
    <row r="30" spans="1:15">
      <c r="B30" s="74" t="s">
        <v>82</v>
      </c>
      <c r="C30" s="3"/>
      <c r="D30" s="3"/>
      <c r="E30" s="52"/>
      <c r="F30" s="52"/>
      <c r="G30" s="52"/>
      <c r="H30" s="52"/>
      <c r="I30" s="52"/>
      <c r="J30" s="52"/>
    </row>
    <row r="31" spans="1:15">
      <c r="B31" s="74" t="s">
        <v>84</v>
      </c>
    </row>
  </sheetData>
  <mergeCells count="1">
    <mergeCell ref="B5:D5"/>
  </mergeCells>
  <pageMargins left="0.7" right="0.7" top="0.78740157499999996" bottom="0.78740157499999996" header="0.3" footer="0.3"/>
  <pageSetup paperSize="9" scale="86" orientation="landscape" r:id="rId1"/>
  <ignoredErrors>
    <ignoredError sqref="J8"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Cover EN_financial</vt:lpstr>
      <vt:lpstr>Cover EN_non financial</vt:lpstr>
      <vt:lpstr>'Cover EN_financial'!Druckbereich</vt:lpstr>
      <vt:lpstr>'Cover EN_non financial'!Druckbereich</vt:lpstr>
    </vt:vector>
  </TitlesOfParts>
  <Company>Brainforce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Schenzel</dc:creator>
  <cp:lastModifiedBy>Busane-Beller Melinda</cp:lastModifiedBy>
  <cp:lastPrinted>2020-03-04T14:05:34Z</cp:lastPrinted>
  <dcterms:created xsi:type="dcterms:W3CDTF">2009-12-10T16:24:25Z</dcterms:created>
  <dcterms:modified xsi:type="dcterms:W3CDTF">2023-03-26T16:23:10Z</dcterms:modified>
</cp:coreProperties>
</file>