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IERER Mobility AG (vormals KTM Industries AG)\Abschlüsse\2022\GJ 2022\Kennzahlenübersicht\"/>
    </mc:Choice>
  </mc:AlternateContent>
  <xr:revisionPtr revIDLastSave="0" documentId="13_ncr:1_{9A7CAADB-E7F3-40FB-83F1-261AB78BF9D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Umschlagsseite DE_finanziell" sheetId="3" r:id="rId1"/>
    <sheet name="Umschlagsseite DE_nicht finanz." sheetId="6" r:id="rId2"/>
  </sheets>
  <definedNames>
    <definedName name="_xlnm.Print_Area" localSheetId="0">'Umschlagsseite DE_finanziell'!$A$1:$K$60</definedName>
    <definedName name="_xlnm.Print_Area" localSheetId="1">'Umschlagsseite DE_nicht finanz.'!$A$1:$K$29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3" l="1"/>
  <c r="J43" i="3"/>
  <c r="J8" i="6"/>
  <c r="I10" i="6" l="1"/>
  <c r="H10" i="6"/>
  <c r="G10" i="6"/>
  <c r="F10" i="6"/>
  <c r="I43" i="3" l="1"/>
  <c r="I41" i="3"/>
  <c r="J10" i="6" l="1"/>
</calcChain>
</file>

<file path=xl/sharedStrings.xml><?xml version="1.0" encoding="utf-8"?>
<sst xmlns="http://schemas.openxmlformats.org/spreadsheetml/2006/main" count="116" uniqueCount="83">
  <si>
    <t>Umsatz</t>
  </si>
  <si>
    <t>Bilanzsumme</t>
  </si>
  <si>
    <t>Eigenkapitalquote</t>
  </si>
  <si>
    <t xml:space="preserve">Eigenkapital </t>
  </si>
  <si>
    <t xml:space="preserve">EBITDA </t>
  </si>
  <si>
    <t xml:space="preserve">EBIT </t>
  </si>
  <si>
    <t>-</t>
  </si>
  <si>
    <t>EBITDA-Marge</t>
  </si>
  <si>
    <t>EBIT-Marge</t>
  </si>
  <si>
    <t>in m€</t>
  </si>
  <si>
    <t>Ergebnis nach Steuern</t>
  </si>
  <si>
    <t>Cash-Flow aus Finanzierungstätigkeit</t>
  </si>
  <si>
    <t>Cash-Flow aus Investitionstätigkeit</t>
  </si>
  <si>
    <t>Cash-Flow aus Betriebstätigkeit</t>
  </si>
  <si>
    <t>in €</t>
  </si>
  <si>
    <t>in m Stk.</t>
  </si>
  <si>
    <t>in  CHF</t>
  </si>
  <si>
    <t>in m CHF</t>
  </si>
  <si>
    <t>in Prozent</t>
  </si>
  <si>
    <t>BILANZKENNZAHLEN</t>
  </si>
  <si>
    <t>CASH-FLOW UND INVESTITIONEN</t>
  </si>
  <si>
    <t>WERTSCHAFFUNG</t>
  </si>
  <si>
    <t>2) Working Capital Employed = Vorräte + Forderungen aus Lieferungen und Leistungen - Verbindlichkeiten aus Lieferungen und Leistungen</t>
  </si>
  <si>
    <t>3) Nettoverschuldung = Finanzverbindlichkeiten (kurzfristig, langfristig) - Zahlungsmittel</t>
  </si>
  <si>
    <t xml:space="preserve">4) Gearing = Nettoverschuldung / Eigenkapital </t>
  </si>
  <si>
    <t>7) ROCE = EBIT / durchschnittliches Capital Employed</t>
  </si>
  <si>
    <t xml:space="preserve">8) ROE = Ergebnis nach Steuern / durchschnittliches Eigenkapital </t>
  </si>
  <si>
    <t>9) ROIC = NOPAT / durchschnittliches Capital Employed; NOPAT = EBIT - Steuern</t>
  </si>
  <si>
    <t>10) seit 14.11.2016 Notierung an der Börse SIX Swiss Exchange</t>
  </si>
  <si>
    <t>11) Aktienzusammenlegung im Verhältnis 10:1 im April 2018</t>
  </si>
  <si>
    <t>BEDEUTSAMSTE FINANZIELLE LEISTUNGSINDIKATOREN:</t>
  </si>
  <si>
    <t>WEITERE FINANZIELLE KENNZAHLEN:</t>
  </si>
  <si>
    <t>Ergebnis nach Minderheiten</t>
  </si>
  <si>
    <t xml:space="preserve">    Capital Employed = Sachanlagen + Firmenwert + Immaterielle Vermögenswerte + Working Capital Employed</t>
  </si>
  <si>
    <t>BEDEUTSAMSTE NICHTFINANZIELLE LEISTUNGSINDIKATOREN:</t>
  </si>
  <si>
    <t>WEITERE NICHTFINANZIELLE KENNZAHLEN:</t>
  </si>
  <si>
    <r>
      <t>Nettoverschuldung</t>
    </r>
    <r>
      <rPr>
        <vertAlign val="superscript"/>
        <sz val="12"/>
        <color theme="1"/>
        <rFont val="Arial"/>
        <family val="2"/>
      </rPr>
      <t xml:space="preserve"> 3)</t>
    </r>
  </si>
  <si>
    <r>
      <t xml:space="preserve">Gearing </t>
    </r>
    <r>
      <rPr>
        <vertAlign val="superscript"/>
        <sz val="12"/>
        <color theme="1"/>
        <rFont val="Arial"/>
        <family val="2"/>
      </rPr>
      <t>4)</t>
    </r>
  </si>
  <si>
    <r>
      <t xml:space="preserve">ROCE (Return on Capital Employed) </t>
    </r>
    <r>
      <rPr>
        <vertAlign val="superscript"/>
        <sz val="12"/>
        <color theme="1"/>
        <rFont val="Arial"/>
        <family val="2"/>
      </rPr>
      <t>7)</t>
    </r>
  </si>
  <si>
    <r>
      <t xml:space="preserve">ROE (Return on Equity) </t>
    </r>
    <r>
      <rPr>
        <vertAlign val="superscript"/>
        <sz val="12"/>
        <color theme="1"/>
        <rFont val="Arial"/>
        <family val="2"/>
      </rPr>
      <t>8)</t>
    </r>
  </si>
  <si>
    <r>
      <t xml:space="preserve">ROIC (Return on Invested Capital) </t>
    </r>
    <r>
      <rPr>
        <vertAlign val="superscript"/>
        <sz val="12"/>
        <color theme="1"/>
        <rFont val="Arial"/>
        <family val="2"/>
      </rPr>
      <t>9)</t>
    </r>
  </si>
  <si>
    <r>
      <t xml:space="preserve">Kurs per 31.12.; Börse SIX Swiss Exchange </t>
    </r>
    <r>
      <rPr>
        <vertAlign val="superscript"/>
        <sz val="12"/>
        <color theme="1"/>
        <rFont val="Arial"/>
        <family val="2"/>
      </rPr>
      <t>11)</t>
    </r>
  </si>
  <si>
    <r>
      <t xml:space="preserve">Anzahl der Aktien </t>
    </r>
    <r>
      <rPr>
        <vertAlign val="superscript"/>
        <sz val="12"/>
        <color theme="1"/>
        <rFont val="Arial"/>
        <family val="2"/>
      </rPr>
      <t>11)</t>
    </r>
  </si>
  <si>
    <r>
      <t xml:space="preserve">ERTRAGSKENNZAHLEN </t>
    </r>
    <r>
      <rPr>
        <b/>
        <vertAlign val="superscript"/>
        <sz val="12"/>
        <color theme="1"/>
        <rFont val="Arial"/>
        <family val="2"/>
      </rPr>
      <t>1)</t>
    </r>
  </si>
  <si>
    <r>
      <t>BÖRSENKENNZAHLEN</t>
    </r>
    <r>
      <rPr>
        <b/>
        <vertAlign val="superscript"/>
        <sz val="12"/>
        <rFont val="Arial"/>
        <family val="2"/>
      </rPr>
      <t xml:space="preserve"> 10)</t>
    </r>
  </si>
  <si>
    <r>
      <t xml:space="preserve">Free Cash-Flow </t>
    </r>
    <r>
      <rPr>
        <vertAlign val="superscript"/>
        <sz val="12"/>
        <color theme="1"/>
        <rFont val="Arial"/>
        <family val="2"/>
      </rPr>
      <t>5)</t>
    </r>
  </si>
  <si>
    <r>
      <t xml:space="preserve">Investitionen </t>
    </r>
    <r>
      <rPr>
        <vertAlign val="superscript"/>
        <sz val="12"/>
        <color theme="1"/>
        <rFont val="Arial"/>
        <family val="2"/>
      </rPr>
      <t>1) 6)</t>
    </r>
  </si>
  <si>
    <t>5) Free Cash-Flow = Cash-Flow aus Betriebstätigkeit + Cash-Flow aus Investitionstätigkeit</t>
  </si>
  <si>
    <t>6) Zugänge von Sachanlagen und immateriellen Vermögenswerten laut Anlagespiegel, ohne Leasingzugänge (IFRS 16)</t>
  </si>
  <si>
    <r>
      <t>in t CO</t>
    </r>
    <r>
      <rPr>
        <sz val="9"/>
        <color theme="1"/>
        <rFont val="Arial"/>
        <family val="2"/>
      </rPr>
      <t>2</t>
    </r>
    <r>
      <rPr>
        <sz val="12"/>
        <color theme="1"/>
        <rFont val="Arial"/>
        <family val="2"/>
      </rPr>
      <t>-e</t>
    </r>
  </si>
  <si>
    <t>Ø in g/km</t>
  </si>
  <si>
    <t>Flottenverbrauch</t>
  </si>
  <si>
    <t>Ø in l/100 km</t>
  </si>
  <si>
    <t>Anzahl Mitarbeiter F&amp;E in % der Gesamtmitarbeiter</t>
  </si>
  <si>
    <t>F&amp;E-Aufwendungen vom Umsatz</t>
  </si>
  <si>
    <t>Anteil der weiblichen Mitarbeiter</t>
  </si>
  <si>
    <t>Anzahl</t>
  </si>
  <si>
    <t>Stückzahl</t>
  </si>
  <si>
    <r>
      <t xml:space="preserve">Working Capital Employed </t>
    </r>
    <r>
      <rPr>
        <vertAlign val="superscript"/>
        <sz val="12"/>
        <color theme="1"/>
        <rFont val="Arial"/>
        <family val="2"/>
      </rPr>
      <t>2)</t>
    </r>
  </si>
  <si>
    <t>31.12.2021</t>
  </si>
  <si>
    <t>Absatz E-Fahrräder</t>
  </si>
  <si>
    <t>Absatz Fahrräder (ohne Elektroantrieb)</t>
  </si>
  <si>
    <t>Absatz gesamt: Motorräder und (E-) Fahrräder</t>
  </si>
  <si>
    <t>31.12.2022</t>
  </si>
  <si>
    <t>1) Vorjahr 2018 beinhaltet auch den aufgegebenen Geschäftsbereich (Pankl-Gruppe)</t>
  </si>
  <si>
    <t xml:space="preserve">Ergebnis je Aktie </t>
  </si>
  <si>
    <t>Marktkapitalisierung</t>
  </si>
  <si>
    <r>
      <t xml:space="preserve">Buchwert je Aktie </t>
    </r>
    <r>
      <rPr>
        <vertAlign val="superscript"/>
        <sz val="12"/>
        <color theme="1"/>
        <rFont val="Arial"/>
        <family val="2"/>
      </rPr>
      <t xml:space="preserve"> 12)</t>
    </r>
  </si>
  <si>
    <t>12) Eigenkapital / Anzahl der Aktien</t>
  </si>
  <si>
    <r>
      <t xml:space="preserve">Mitarbeiter </t>
    </r>
    <r>
      <rPr>
        <vertAlign val="superscript"/>
        <sz val="12"/>
        <color theme="1"/>
        <rFont val="Arial"/>
        <family val="2"/>
      </rPr>
      <t>13)</t>
    </r>
  </si>
  <si>
    <r>
      <t xml:space="preserve">Absatz Motorräder </t>
    </r>
    <r>
      <rPr>
        <vertAlign val="superscript"/>
        <sz val="12"/>
        <color theme="1"/>
        <rFont val="Arial"/>
        <family val="2"/>
      </rPr>
      <t>14)</t>
    </r>
  </si>
  <si>
    <r>
      <t xml:space="preserve">Absatz Powered Two-Wheelers (PTWs) </t>
    </r>
    <r>
      <rPr>
        <vertAlign val="superscript"/>
        <sz val="12"/>
        <color theme="1"/>
        <rFont val="Arial"/>
        <family val="2"/>
      </rPr>
      <t>15)</t>
    </r>
  </si>
  <si>
    <r>
      <t xml:space="preserve">Produktion Motorräder weltweit </t>
    </r>
    <r>
      <rPr>
        <vertAlign val="superscript"/>
        <sz val="12"/>
        <color theme="1"/>
        <rFont val="Arial"/>
        <family val="2"/>
      </rPr>
      <t>16)</t>
    </r>
  </si>
  <si>
    <r>
      <t xml:space="preserve">Produktion Motorräder in Mattighofen </t>
    </r>
    <r>
      <rPr>
        <vertAlign val="superscript"/>
        <sz val="12"/>
        <color theme="1"/>
        <rFont val="Arial"/>
        <family val="2"/>
      </rPr>
      <t>17)</t>
    </r>
  </si>
  <si>
    <r>
      <t>t CO</t>
    </r>
    <r>
      <rPr>
        <sz val="8"/>
        <color theme="1"/>
        <rFont val="Arial"/>
        <family val="2"/>
      </rPr>
      <t>2</t>
    </r>
    <r>
      <rPr>
        <sz val="12"/>
        <color theme="1"/>
        <rFont val="Arial"/>
        <family val="2"/>
      </rPr>
      <t>-e pro verkauftes Fahrzeug (Scope 1-3)</t>
    </r>
    <r>
      <rPr>
        <vertAlign val="superscript"/>
        <sz val="12"/>
        <color theme="1"/>
        <rFont val="Arial"/>
        <family val="2"/>
      </rPr>
      <t xml:space="preserve"> 18)</t>
    </r>
  </si>
  <si>
    <r>
      <t xml:space="preserve">Flottenemissionen Motorräder </t>
    </r>
    <r>
      <rPr>
        <vertAlign val="superscript"/>
        <sz val="12"/>
        <color theme="1"/>
        <rFont val="Arial"/>
        <family val="2"/>
      </rPr>
      <t>19)</t>
    </r>
  </si>
  <si>
    <t>13) Mitarbeiterstand zum Stichtag (inklusive Leiharbeiter); Vorjahr 2018 beinhaltet auch den aufgegebenen Geschäftsbereich (Pankl-Gruppe).</t>
  </si>
  <si>
    <t>14) Inklusive von Partner Bajaj abgesetzte Motorräder.</t>
  </si>
  <si>
    <t>15) Inklusive von Partner Bajaj abgesetzte Motorräder; exklusive Fahrräder ohne Elektroantrieb.</t>
  </si>
  <si>
    <t>16) Seit 2020 inklusive bei GASGAS in Spanien produzierte Offroad-Modelle, inklusive von Partner Bajaj in Indien produzierte kleinmotorige KTM- und Husqvarna Modelle (auch für den lokalen Markt in Indien), inklusive von Partner CKM in China (JV mit CFMOTO) produzierte KTM Street-Modelle (auch für den lokalen Markt in China).</t>
  </si>
  <si>
    <t>17) Jahresproduktionsmenge im Headquarter in Österreich exklusive X-BOW.</t>
  </si>
  <si>
    <t>18) Berechnung exklusive E-Bicycles, rückwirkend auch für das Jahr 2021 angepasst.</t>
  </si>
  <si>
    <r>
      <t>19) Die CO</t>
    </r>
    <r>
      <rPr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-Flottenemissionen sind im Berichtsjahr wegen des unvermindert starken Absatzwachstums bei ICE-Modellen mit mittleren und großen Hubräumen (&gt;500cm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) um lediglich 0,06g/km gesunken. Der falsch erfasste CO2 Emissionswert eines KTM Modells von Partner Bajaj erforderte rückwirkend eine Korrektur des Flottenemissionswerts für die Berichtsjahre 2021 und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</si>
</sst>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dd/m/yyyy;@"/>
    <numFmt numFmtId="165" formatCode="0.0%"/>
    <numFmt numFmtId="166" formatCode="#,##0.0"/>
    <numFmt numFmtId="167" formatCode="#,##0.00_ ;[Red]\-#,##0.00\ "/>
    <numFmt numFmtId="168" formatCode="_-* #,##0\ _F_-;\-* #,##0\ _F_-;_-* &quot;-&quot;\ _F_-;_-@_-"/>
    <numFmt numFmtId="169" formatCode="_-* #,##0\ &quot;F&quot;_-;\-* #,##0\ &quot;F&quot;_-;_-* &quot;-&quot;\ &quot;F&quot;_-;_-@_-"/>
    <numFmt numFmtId="170" formatCode="#,##0.00\ &quot;DM&quot;;[Red]\-#,##0.00\ &quot;DM&quot;"/>
    <numFmt numFmtId="171" formatCode="dd/\ mmmm\ yyyy"/>
    <numFmt numFmtId="172" formatCode="dddd\,\ &quot;der&quot;\ dd/\ mmmm\ yyyy"/>
    <numFmt numFmtId="173" formatCode="_(&quot;€&quot;* #,##0.00_);_(&quot;€&quot;* \(#,##0.00\);_(&quot;€&quot;* &quot;-&quot;??_);_(@_)"/>
    <numFmt numFmtId="174" formatCode="_-* #,##0.00\ [$€]_-;\-* #,##0.00\ [$€]_-;_-* &quot;-&quot;??\ [$€]_-;_-@_-"/>
    <numFmt numFmtId="175" formatCode="[Black]General;[Black]General;[Black]General;[Black]General"/>
    <numFmt numFmtId="176" formatCode="_(* #,##0.00_);_(* \(#,##0.00\);_(* &quot;-&quot;??_);_(@_)"/>
    <numFmt numFmtId="177" formatCode="&quot;0&quot;0"/>
    <numFmt numFmtId="178" formatCode="_-* #,##0\ _D_M_-;\-* #,##0\ _D_M_-;_-* &quot;-&quot;\ _D_M_-;_-@_-"/>
    <numFmt numFmtId="179" formatCode="_-* #,##0.00\ _D_M_-;\-* #,##0.00\ _D_M_-;_-* &quot;-&quot;??\ _D_M_-;_-@_-"/>
    <numFmt numFmtId="180" formatCode="_-* #,##0.00\ _F_-;\-* #,##0.00\ _F_-;_-* &quot;-&quot;??\ _F_-;_-@_-"/>
    <numFmt numFmtId="181" formatCode="#,##0_);[Red]\(#,##0\)"/>
    <numFmt numFmtId="182" formatCode="#,##0.0_);[Red]\(#,##0.0\)"/>
    <numFmt numFmtId="183" formatCode="#,##0.00_);[Red]\(#,##0.00\)"/>
    <numFmt numFmtId="184" formatCode="_-* #,##0\ &quot;DM&quot;_-;\-* #,##0\ &quot;DM&quot;_-;_-* &quot;-&quot;\ &quot;DM&quot;_-;_-@_-"/>
    <numFmt numFmtId="185" formatCode="_-* #,##0.00\ &quot;DM&quot;_-;\-* #,##0.00\ &quot;DM&quot;_-;_-* &quot;-&quot;??\ &quot;DM&quot;_-;_-@_-"/>
    <numFmt numFmtId="186" formatCode="_-* #,##0.00\ &quot;F&quot;_-;\-* #,##0.00\ &quot;F&quot;_-;_-* &quot;-&quot;??\ &quot;F&quot;_-;_-@_-"/>
    <numFmt numFmtId="187" formatCode="&quot;ATS &quot;#,##0.00;[Red]&quot;ATS &quot;\-#,##0.00"/>
    <numFmt numFmtId="188" formatCode="d/m/yy"/>
    <numFmt numFmtId="189" formatCode="d/m/yyyy"/>
    <numFmt numFmtId="190" formatCode="d/\ mmmm\ yyyy"/>
    <numFmt numFmtId="191" formatCode="[Red]#,##0.00\ &quot;S&quot;;[Green]#,##0.00\ &quot;H&quot;"/>
    <numFmt numFmtId="192" formatCode="&quot;ATS &quot;#,##0;&quot;ATS &quot;\-#,##0"/>
    <numFmt numFmtId="193" formatCode="#,##0.00;\(#,##0.00\)"/>
    <numFmt numFmtId="194" formatCode="#,##0;\(#,##0\)"/>
    <numFmt numFmtId="195" formatCode="_-[$€-2]\ * #,##0.00_-;\-[$€-2]\ * #,##0.00_-;_-[$€-2]\ * &quot;-&quot;??_-"/>
    <numFmt numFmtId="196" formatCode="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Times New Roman"/>
      <family val="1"/>
    </font>
    <font>
      <sz val="9"/>
      <color indexed="9"/>
      <name val="Tahoma"/>
      <family val="2"/>
    </font>
    <font>
      <sz val="9"/>
      <name val="Tahoma"/>
      <family val="2"/>
    </font>
    <font>
      <sz val="10"/>
      <name val="Arial MT"/>
    </font>
    <font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name val="Times New Roman"/>
      <family val="1"/>
    </font>
    <font>
      <b/>
      <i/>
      <sz val="9"/>
      <name val="Times New Roman"/>
      <family val="1"/>
    </font>
    <font>
      <shadow/>
      <sz val="12"/>
      <color indexed="9"/>
      <name val="Arial"/>
      <family val="2"/>
    </font>
    <font>
      <i/>
      <sz val="9"/>
      <name val="Times New Roman"/>
      <family val="1"/>
    </font>
    <font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i/>
      <sz val="12"/>
      <name val="L Univers 45 Light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Univers (WN)"/>
      <family val="2"/>
    </font>
    <font>
      <sz val="10"/>
      <color indexed="17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6"/>
      <name val="Helv"/>
    </font>
    <font>
      <b/>
      <sz val="10"/>
      <name val="Univers (WN)"/>
      <family val="2"/>
    </font>
    <font>
      <b/>
      <sz val="12"/>
      <name val="L Univers 45 Light"/>
    </font>
    <font>
      <u/>
      <sz val="14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perscript"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name val="Arial"/>
      <family val="2"/>
    </font>
    <font>
      <sz val="12"/>
      <color theme="0" tint="-0.499984740745262"/>
      <name val="Arial"/>
      <family val="2"/>
    </font>
    <font>
      <b/>
      <vertAlign val="superscript"/>
      <sz val="12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vertAlign val="subscript"/>
      <sz val="9"/>
      <color rgb="FF000000"/>
      <name val="Arial"/>
      <family val="2"/>
    </font>
    <font>
      <vertAlign val="superscript"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1"/>
        <bgColor indexed="64"/>
      </patternFill>
    </fill>
    <fill>
      <patternFill patternType="mediumGray">
        <fgColor indexed="9"/>
        <bgColor indexed="4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hair">
        <color indexed="22"/>
      </top>
      <bottom style="hair">
        <color indexed="22"/>
      </bottom>
      <diagonal/>
    </border>
    <border>
      <left/>
      <right style="hair">
        <color indexed="9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thick">
        <color indexed="1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205">
    <xf numFmtId="0" fontId="0" fillId="0" borderId="0"/>
    <xf numFmtId="9" fontId="1" fillId="0" borderId="0" applyFont="0" applyFill="0" applyBorder="0" applyAlignment="0" applyProtection="0"/>
    <xf numFmtId="0" fontId="1" fillId="0" borderId="0"/>
    <xf numFmtId="3" fontId="3" fillId="0" borderId="0"/>
    <xf numFmtId="0" fontId="4" fillId="3" borderId="8">
      <alignment vertical="center"/>
    </xf>
    <xf numFmtId="0" fontId="4" fillId="3" borderId="9">
      <alignment vertical="center"/>
    </xf>
    <xf numFmtId="0" fontId="4" fillId="3" borderId="9">
      <alignment vertical="center"/>
    </xf>
    <xf numFmtId="0" fontId="4" fillId="3" borderId="9">
      <alignment vertical="center"/>
    </xf>
    <xf numFmtId="0" fontId="4" fillId="3" borderId="8">
      <alignment vertical="center"/>
    </xf>
    <xf numFmtId="0" fontId="4" fillId="3" borderId="9">
      <alignment vertical="center"/>
    </xf>
    <xf numFmtId="0" fontId="4" fillId="3" borderId="9">
      <alignment vertical="center"/>
    </xf>
    <xf numFmtId="167" fontId="5" fillId="4" borderId="9"/>
    <xf numFmtId="0" fontId="5" fillId="0" borderId="10"/>
    <xf numFmtId="0" fontId="5" fillId="0" borderId="10"/>
    <xf numFmtId="0" fontId="5" fillId="0" borderId="10"/>
    <xf numFmtId="0" fontId="5" fillId="0" borderId="10"/>
    <xf numFmtId="0" fontId="5" fillId="0" borderId="10"/>
    <xf numFmtId="0" fontId="5" fillId="0" borderId="10"/>
    <xf numFmtId="0" fontId="5" fillId="0" borderId="10"/>
    <xf numFmtId="0" fontId="5" fillId="0" borderId="10"/>
    <xf numFmtId="0" fontId="6" fillId="5" borderId="11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6" fontId="10" fillId="0" borderId="0" applyFill="0" applyBorder="0" applyProtection="0">
      <alignment horizontal="right"/>
    </xf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11" fillId="0" borderId="0" applyFill="0" applyBorder="0" applyProtection="0">
      <alignment horizontal="right"/>
      <protection locked="0"/>
    </xf>
    <xf numFmtId="175" fontId="12" fillId="0" borderId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3" fillId="0" borderId="0" applyFill="0" applyBorder="0" applyProtection="0">
      <alignment horizontal="right" vertical="top" wrapText="1"/>
    </xf>
    <xf numFmtId="177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14" fillId="0" borderId="0"/>
    <xf numFmtId="182" fontId="14" fillId="0" borderId="0"/>
    <xf numFmtId="183" fontId="14" fillId="0" borderId="0"/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4" fontId="16" fillId="0" borderId="7" applyFill="0" applyBorder="0" applyAlignment="0" applyProtection="0"/>
    <xf numFmtId="4" fontId="16" fillId="0" borderId="7" applyFill="0" applyBorder="0" applyAlignment="0" applyProtection="0"/>
    <xf numFmtId="4" fontId="16" fillId="0" borderId="7" applyFill="0" applyBorder="0" applyAlignment="0" applyProtection="0"/>
    <xf numFmtId="4" fontId="16" fillId="0" borderId="7" applyFill="0" applyBorder="0" applyAlignment="0" applyProtection="0"/>
    <xf numFmtId="4" fontId="16" fillId="0" borderId="7" applyFill="0" applyBorder="0" applyAlignment="0" applyProtection="0"/>
    <xf numFmtId="4" fontId="16" fillId="0" borderId="7" applyFill="0" applyBorder="0" applyAlignment="0" applyProtection="0"/>
    <xf numFmtId="0" fontId="7" fillId="0" borderId="0"/>
    <xf numFmtId="0" fontId="7" fillId="0" borderId="0"/>
    <xf numFmtId="4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16" fillId="0" borderId="7" applyBorder="0"/>
    <xf numFmtId="4" fontId="16" fillId="0" borderId="7" applyBorder="0"/>
    <xf numFmtId="4" fontId="16" fillId="0" borderId="7" applyBorder="0"/>
    <xf numFmtId="4" fontId="16" fillId="0" borderId="7" applyBorder="0"/>
    <xf numFmtId="4" fontId="16" fillId="0" borderId="7" applyBorder="0"/>
    <xf numFmtId="4" fontId="16" fillId="0" borderId="7" applyBorder="0"/>
    <xf numFmtId="49" fontId="7" fillId="6" borderId="12" applyProtection="0"/>
    <xf numFmtId="4" fontId="21" fillId="0" borderId="13">
      <protection hidden="1"/>
    </xf>
    <xf numFmtId="0" fontId="7" fillId="0" borderId="0"/>
    <xf numFmtId="9" fontId="9" fillId="0" borderId="0"/>
    <xf numFmtId="9" fontId="9" fillId="0" borderId="0"/>
    <xf numFmtId="165" fontId="9" fillId="0" borderId="0"/>
    <xf numFmtId="165" fontId="9" fillId="0" borderId="0"/>
    <xf numFmtId="10" fontId="9" fillId="0" borderId="0"/>
    <xf numFmtId="10" fontId="9" fillId="0" borderId="0"/>
    <xf numFmtId="187" fontId="9" fillId="0" borderId="0"/>
    <xf numFmtId="187" fontId="9" fillId="0" borderId="0"/>
    <xf numFmtId="188" fontId="9" fillId="0" borderId="0"/>
    <xf numFmtId="188" fontId="9" fillId="0" borderId="0"/>
    <xf numFmtId="189" fontId="9" fillId="0" borderId="0"/>
    <xf numFmtId="189" fontId="9" fillId="0" borderId="0"/>
    <xf numFmtId="190" fontId="9" fillId="0" borderId="0"/>
    <xf numFmtId="190" fontId="9" fillId="0" borderId="0"/>
    <xf numFmtId="14" fontId="9" fillId="0" borderId="0"/>
    <xf numFmtId="14" fontId="9" fillId="0" borderId="0"/>
    <xf numFmtId="14" fontId="9" fillId="0" borderId="0"/>
    <xf numFmtId="14" fontId="9" fillId="0" borderId="0"/>
    <xf numFmtId="191" fontId="9" fillId="0" borderId="0"/>
    <xf numFmtId="191" fontId="9" fillId="0" borderId="0"/>
    <xf numFmtId="167" fontId="22" fillId="0" borderId="14"/>
    <xf numFmtId="167" fontId="9" fillId="0" borderId="14"/>
    <xf numFmtId="167" fontId="9" fillId="0" borderId="14"/>
    <xf numFmtId="167" fontId="9" fillId="0" borderId="0">
      <alignment horizontal="justify" wrapText="1"/>
    </xf>
    <xf numFmtId="167" fontId="9" fillId="0" borderId="0">
      <alignment horizontal="justify" wrapText="1"/>
    </xf>
    <xf numFmtId="167" fontId="9" fillId="0" borderId="0">
      <alignment wrapText="1"/>
    </xf>
    <xf numFmtId="167" fontId="9" fillId="0" borderId="0">
      <alignment wrapText="1"/>
    </xf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8" fillId="0" borderId="0"/>
    <xf numFmtId="0" fontId="7" fillId="0" borderId="0"/>
    <xf numFmtId="0" fontId="2" fillId="0" borderId="0"/>
    <xf numFmtId="0" fontId="7" fillId="0" borderId="0"/>
    <xf numFmtId="3" fontId="1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4" fillId="0" borderId="0"/>
    <xf numFmtId="192" fontId="25" fillId="0" borderId="14" applyNumberFormat="0" applyFill="0" applyAlignment="0" applyProtection="0"/>
    <xf numFmtId="0" fontId="7" fillId="0" borderId="0"/>
    <xf numFmtId="49" fontId="7" fillId="0" borderId="0"/>
    <xf numFmtId="0" fontId="26" fillId="0" borderId="0"/>
    <xf numFmtId="0" fontId="27" fillId="1" borderId="15" applyNumberFormat="0" applyProtection="0">
      <alignment horizontal="centerContinuous"/>
    </xf>
    <xf numFmtId="16" fontId="28" fillId="0" borderId="0" applyNumberFormat="0" applyProtection="0"/>
    <xf numFmtId="0" fontId="29" fillId="0" borderId="0" applyNumberFormat="0" applyFont="0" applyProtection="0">
      <alignment horizontal="left"/>
      <protection locked="0"/>
    </xf>
    <xf numFmtId="0" fontId="30" fillId="0" borderId="0"/>
    <xf numFmtId="193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8" fontId="14" fillId="0" borderId="0"/>
    <xf numFmtId="40" fontId="14" fillId="0" borderId="0"/>
    <xf numFmtId="4" fontId="16" fillId="0" borderId="7" applyFill="0" applyBorder="0" applyAlignment="0" applyProtection="0"/>
    <xf numFmtId="4" fontId="16" fillId="0" borderId="7" applyFill="0" applyBorder="0" applyAlignment="0" applyProtection="0"/>
    <xf numFmtId="4" fontId="16" fillId="0" borderId="7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6" fillId="0" borderId="7" applyBorder="0"/>
    <xf numFmtId="4" fontId="16" fillId="0" borderId="7" applyBorder="0"/>
    <xf numFmtId="4" fontId="16" fillId="0" borderId="7" applyBorder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1" fillId="0" borderId="0"/>
  </cellStyleXfs>
  <cellXfs count="133">
    <xf numFmtId="0" fontId="0" fillId="0" borderId="0" xfId="0"/>
    <xf numFmtId="0" fontId="0" fillId="0" borderId="0" xfId="0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horizontal="right"/>
    </xf>
    <xf numFmtId="4" fontId="0" fillId="0" borderId="0" xfId="0" applyNumberFormat="1"/>
    <xf numFmtId="0" fontId="32" fillId="0" borderId="0" xfId="0" applyFont="1" applyBorder="1" applyAlignment="1">
      <alignment horizontal="right"/>
    </xf>
    <xf numFmtId="166" fontId="0" fillId="0" borderId="0" xfId="0" applyNumberFormat="1" applyFill="1"/>
    <xf numFmtId="0" fontId="34" fillId="0" borderId="0" xfId="0" applyFont="1" applyFill="1"/>
    <xf numFmtId="4" fontId="34" fillId="0" borderId="0" xfId="0" applyNumberFormat="1" applyFont="1" applyFill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165" fontId="33" fillId="0" borderId="0" xfId="1" applyNumberFormat="1" applyFont="1" applyFill="1" applyBorder="1"/>
    <xf numFmtId="0" fontId="32" fillId="0" borderId="18" xfId="0" applyFont="1" applyBorder="1"/>
    <xf numFmtId="0" fontId="32" fillId="0" borderId="18" xfId="0" applyFont="1" applyBorder="1" applyAlignment="1">
      <alignment horizontal="right"/>
    </xf>
    <xf numFmtId="165" fontId="32" fillId="0" borderId="0" xfId="1" applyNumberFormat="1" applyFont="1" applyFill="1" applyBorder="1"/>
    <xf numFmtId="165" fontId="32" fillId="0" borderId="18" xfId="1" applyNumberFormat="1" applyFont="1" applyFill="1" applyBorder="1"/>
    <xf numFmtId="165" fontId="33" fillId="0" borderId="18" xfId="1" applyNumberFormat="1" applyFont="1" applyFill="1" applyBorder="1"/>
    <xf numFmtId="0" fontId="43" fillId="0" borderId="5" xfId="0" applyFont="1" applyBorder="1"/>
    <xf numFmtId="0" fontId="43" fillId="0" borderId="6" xfId="0" applyFont="1" applyBorder="1" applyAlignment="1">
      <alignment horizontal="right"/>
    </xf>
    <xf numFmtId="0" fontId="43" fillId="0" borderId="22" xfId="0" applyFont="1" applyBorder="1" applyAlignment="1">
      <alignment horizontal="right"/>
    </xf>
    <xf numFmtId="0" fontId="43" fillId="0" borderId="1" xfId="0" applyFont="1" applyBorder="1" applyAlignment="1">
      <alignment horizontal="right"/>
    </xf>
    <xf numFmtId="0" fontId="40" fillId="2" borderId="4" xfId="0" applyFont="1" applyFill="1" applyBorder="1" applyAlignment="1">
      <alignment horizontal="right"/>
    </xf>
    <xf numFmtId="0" fontId="40" fillId="2" borderId="1" xfId="0" applyFont="1" applyFill="1" applyBorder="1" applyAlignment="1">
      <alignment horizontal="right"/>
    </xf>
    <xf numFmtId="0" fontId="43" fillId="0" borderId="25" xfId="0" applyFont="1" applyBorder="1" applyAlignment="1">
      <alignment horizontal="right"/>
    </xf>
    <xf numFmtId="0" fontId="43" fillId="0" borderId="19" xfId="0" applyFont="1" applyBorder="1" applyAlignment="1">
      <alignment horizontal="right"/>
    </xf>
    <xf numFmtId="0" fontId="41" fillId="0" borderId="4" xfId="0" applyFont="1" applyBorder="1"/>
    <xf numFmtId="166" fontId="42" fillId="0" borderId="4" xfId="0" applyNumberFormat="1" applyFont="1" applyBorder="1"/>
    <xf numFmtId="0" fontId="43" fillId="0" borderId="1" xfId="0" applyFont="1" applyBorder="1" applyAlignment="1">
      <alignment horizontal="right" vertical="center"/>
    </xf>
    <xf numFmtId="0" fontId="43" fillId="0" borderId="2" xfId="0" applyFont="1" applyBorder="1" applyAlignment="1">
      <alignment horizontal="right"/>
    </xf>
    <xf numFmtId="0" fontId="43" fillId="0" borderId="2" xfId="0" applyFont="1" applyFill="1" applyBorder="1" applyAlignment="1">
      <alignment horizontal="right"/>
    </xf>
    <xf numFmtId="0" fontId="45" fillId="0" borderId="0" xfId="0" applyFont="1" applyAlignment="1">
      <alignment vertical="center"/>
    </xf>
    <xf numFmtId="0" fontId="40" fillId="0" borderId="0" xfId="0" applyFont="1" applyFill="1" applyBorder="1"/>
    <xf numFmtId="0" fontId="40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center"/>
    </xf>
    <xf numFmtId="0" fontId="38" fillId="0" borderId="0" xfId="0" applyFont="1" applyFill="1"/>
    <xf numFmtId="0" fontId="38" fillId="0" borderId="0" xfId="0" applyFont="1" applyFill="1" applyBorder="1" applyAlignment="1">
      <alignment horizontal="right"/>
    </xf>
    <xf numFmtId="0" fontId="41" fillId="0" borderId="18" xfId="0" applyFont="1" applyBorder="1"/>
    <xf numFmtId="0" fontId="41" fillId="0" borderId="18" xfId="0" applyFont="1" applyBorder="1" applyAlignment="1">
      <alignment horizontal="right"/>
    </xf>
    <xf numFmtId="165" fontId="41" fillId="0" borderId="18" xfId="1" applyNumberFormat="1" applyFont="1" applyFill="1" applyBorder="1"/>
    <xf numFmtId="165" fontId="42" fillId="0" borderId="18" xfId="1" applyNumberFormat="1" applyFont="1" applyFill="1" applyBorder="1"/>
    <xf numFmtId="165" fontId="42" fillId="0" borderId="0" xfId="1" applyNumberFormat="1" applyFont="1" applyFill="1" applyBorder="1"/>
    <xf numFmtId="0" fontId="41" fillId="0" borderId="0" xfId="0" applyFont="1" applyBorder="1" applyAlignment="1">
      <alignment horizontal="right"/>
    </xf>
    <xf numFmtId="165" fontId="41" fillId="0" borderId="0" xfId="1" applyNumberFormat="1" applyFont="1" applyFill="1" applyBorder="1"/>
    <xf numFmtId="0" fontId="40" fillId="2" borderId="3" xfId="0" applyFont="1" applyFill="1" applyBorder="1" applyAlignment="1">
      <alignment horizontal="center"/>
    </xf>
    <xf numFmtId="0" fontId="40" fillId="2" borderId="2" xfId="0" applyFont="1" applyFill="1" applyBorder="1"/>
    <xf numFmtId="0" fontId="39" fillId="0" borderId="0" xfId="0" applyFont="1" applyFill="1" applyBorder="1"/>
    <xf numFmtId="166" fontId="33" fillId="0" borderId="4" xfId="0" applyNumberFormat="1" applyFont="1" applyBorder="1"/>
    <xf numFmtId="0" fontId="32" fillId="0" borderId="4" xfId="0" applyFont="1" applyBorder="1"/>
    <xf numFmtId="0" fontId="43" fillId="0" borderId="24" xfId="0" applyFont="1" applyBorder="1" applyAlignment="1">
      <alignment horizontal="right"/>
    </xf>
    <xf numFmtId="0" fontId="0" fillId="0" borderId="0" xfId="0"/>
    <xf numFmtId="0" fontId="0" fillId="0" borderId="0" xfId="0" applyFill="1"/>
    <xf numFmtId="0" fontId="43" fillId="0" borderId="5" xfId="0" applyFont="1" applyFill="1" applyBorder="1"/>
    <xf numFmtId="0" fontId="43" fillId="0" borderId="6" xfId="0" applyFont="1" applyFill="1" applyBorder="1" applyAlignment="1">
      <alignment horizontal="right"/>
    </xf>
    <xf numFmtId="0" fontId="43" fillId="0" borderId="1" xfId="0" applyFont="1" applyFill="1" applyBorder="1" applyAlignment="1">
      <alignment horizontal="right"/>
    </xf>
    <xf numFmtId="0" fontId="46" fillId="2" borderId="2" xfId="0" applyFont="1" applyFill="1" applyBorder="1"/>
    <xf numFmtId="0" fontId="37" fillId="2" borderId="4" xfId="0" applyFont="1" applyFill="1" applyBorder="1" applyAlignment="1">
      <alignment horizontal="right"/>
    </xf>
    <xf numFmtId="0" fontId="37" fillId="2" borderId="1" xfId="0" applyFont="1" applyFill="1" applyBorder="1" applyAlignment="1">
      <alignment horizontal="right"/>
    </xf>
    <xf numFmtId="0" fontId="46" fillId="2" borderId="3" xfId="0" applyFont="1" applyFill="1" applyBorder="1" applyAlignment="1">
      <alignment horizontal="center"/>
    </xf>
    <xf numFmtId="0" fontId="46" fillId="2" borderId="4" xfId="0" applyFont="1" applyFill="1" applyBorder="1" applyAlignment="1">
      <alignment horizontal="right"/>
    </xf>
    <xf numFmtId="0" fontId="46" fillId="2" borderId="1" xfId="0" applyFont="1" applyFill="1" applyBorder="1" applyAlignment="1">
      <alignment horizontal="right"/>
    </xf>
    <xf numFmtId="0" fontId="46" fillId="2" borderId="21" xfId="0" applyFont="1" applyFill="1" applyBorder="1"/>
    <xf numFmtId="0" fontId="46" fillId="2" borderId="17" xfId="0" applyFont="1" applyFill="1" applyBorder="1" applyAlignment="1">
      <alignment horizontal="right"/>
    </xf>
    <xf numFmtId="164" fontId="46" fillId="2" borderId="16" xfId="0" applyNumberFormat="1" applyFont="1" applyFill="1" applyBorder="1" applyAlignment="1">
      <alignment horizontal="right"/>
    </xf>
    <xf numFmtId="14" fontId="46" fillId="2" borderId="16" xfId="0" applyNumberFormat="1" applyFont="1" applyFill="1" applyBorder="1" applyAlignment="1">
      <alignment horizontal="center" vertical="center"/>
    </xf>
    <xf numFmtId="14" fontId="48" fillId="2" borderId="16" xfId="0" quotePrefix="1" applyNumberFormat="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right" vertical="center"/>
    </xf>
    <xf numFmtId="0" fontId="46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14" fontId="46" fillId="2" borderId="1" xfId="0" applyNumberFormat="1" applyFont="1" applyFill="1" applyBorder="1" applyAlignment="1">
      <alignment horizontal="center" vertical="center"/>
    </xf>
    <xf numFmtId="14" fontId="48" fillId="2" borderId="1" xfId="0" quotePrefix="1" applyNumberFormat="1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right"/>
    </xf>
    <xf numFmtId="0" fontId="43" fillId="0" borderId="23" xfId="0" applyFont="1" applyBorder="1"/>
    <xf numFmtId="0" fontId="43" fillId="0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41" fillId="0" borderId="18" xfId="0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4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14" fontId="46" fillId="2" borderId="1" xfId="0" quotePrefix="1" applyNumberFormat="1" applyFont="1" applyFill="1" applyBorder="1" applyAlignment="1">
      <alignment horizontal="center" vertical="center"/>
    </xf>
    <xf numFmtId="166" fontId="14" fillId="0" borderId="0" xfId="0" quotePrefix="1" applyNumberFormat="1" applyFont="1" applyFill="1" applyBorder="1" applyAlignment="1">
      <alignment horizontal="right"/>
    </xf>
    <xf numFmtId="0" fontId="43" fillId="0" borderId="5" xfId="0" applyFont="1" applyBorder="1" applyAlignment="1">
      <alignment horizontal="left" indent="1"/>
    </xf>
    <xf numFmtId="0" fontId="43" fillId="0" borderId="5" xfId="0" applyFont="1" applyBorder="1" applyAlignment="1">
      <alignment horizontal="left" indent="2"/>
    </xf>
    <xf numFmtId="0" fontId="43" fillId="0" borderId="5" xfId="0" applyFont="1" applyFill="1" applyBorder="1" applyAlignment="1">
      <alignment horizontal="left" indent="2"/>
    </xf>
    <xf numFmtId="4" fontId="0" fillId="0" borderId="0" xfId="0" applyNumberFormat="1" applyFill="1"/>
    <xf numFmtId="166" fontId="14" fillId="0" borderId="1" xfId="0" applyNumberFormat="1" applyFont="1" applyFill="1" applyBorder="1" applyAlignment="1">
      <alignment vertical="center"/>
    </xf>
    <xf numFmtId="166" fontId="14" fillId="0" borderId="3" xfId="0" applyNumberFormat="1" applyFont="1" applyFill="1" applyBorder="1" applyAlignment="1">
      <alignment vertical="center"/>
    </xf>
    <xf numFmtId="166" fontId="14" fillId="0" borderId="1" xfId="0" applyNumberFormat="1" applyFont="1" applyFill="1" applyBorder="1"/>
    <xf numFmtId="166" fontId="14" fillId="0" borderId="3" xfId="0" applyNumberFormat="1" applyFont="1" applyFill="1" applyBorder="1"/>
    <xf numFmtId="165" fontId="14" fillId="0" borderId="1" xfId="1" applyNumberFormat="1" applyFont="1" applyFill="1" applyBorder="1"/>
    <xf numFmtId="165" fontId="14" fillId="0" borderId="3" xfId="1" applyNumberFormat="1" applyFont="1" applyFill="1" applyBorder="1"/>
    <xf numFmtId="165" fontId="14" fillId="0" borderId="19" xfId="1" applyNumberFormat="1" applyFont="1" applyFill="1" applyBorder="1"/>
    <xf numFmtId="166" fontId="43" fillId="0" borderId="1" xfId="0" applyNumberFormat="1" applyFont="1" applyFill="1" applyBorder="1"/>
    <xf numFmtId="166" fontId="14" fillId="0" borderId="19" xfId="0" applyNumberFormat="1" applyFont="1" applyFill="1" applyBorder="1"/>
    <xf numFmtId="166" fontId="14" fillId="0" borderId="20" xfId="0" applyNumberFormat="1" applyFont="1" applyFill="1" applyBorder="1"/>
    <xf numFmtId="166" fontId="43" fillId="0" borderId="19" xfId="0" applyNumberFormat="1" applyFont="1" applyFill="1" applyBorder="1"/>
    <xf numFmtId="165" fontId="14" fillId="0" borderId="1" xfId="1" applyNumberFormat="1" applyFont="1" applyFill="1" applyBorder="1" applyAlignment="1">
      <alignment horizontal="right" vertical="center"/>
    </xf>
    <xf numFmtId="165" fontId="14" fillId="0" borderId="3" xfId="1" applyNumberFormat="1" applyFont="1" applyFill="1" applyBorder="1" applyAlignment="1">
      <alignment horizontal="right" vertical="center"/>
    </xf>
    <xf numFmtId="165" fontId="43" fillId="0" borderId="1" xfId="1" applyNumberFormat="1" applyFont="1" applyFill="1" applyBorder="1" applyAlignment="1">
      <alignment horizontal="right" vertical="center"/>
    </xf>
    <xf numFmtId="165" fontId="14" fillId="0" borderId="1" xfId="0" applyNumberFormat="1" applyFont="1" applyFill="1" applyBorder="1"/>
    <xf numFmtId="165" fontId="14" fillId="0" borderId="3" xfId="0" applyNumberFormat="1" applyFont="1" applyFill="1" applyBorder="1"/>
    <xf numFmtId="165" fontId="43" fillId="0" borderId="1" xfId="0" applyNumberFormat="1" applyFont="1" applyFill="1" applyBorder="1"/>
    <xf numFmtId="166" fontId="14" fillId="0" borderId="1" xfId="0" applyNumberFormat="1" applyFont="1" applyFill="1" applyBorder="1" applyAlignment="1"/>
    <xf numFmtId="166" fontId="14" fillId="0" borderId="3" xfId="0" applyNumberFormat="1" applyFont="1" applyFill="1" applyBorder="1" applyAlignment="1"/>
    <xf numFmtId="166" fontId="42" fillId="0" borderId="4" xfId="0" applyNumberFormat="1" applyFont="1" applyFill="1" applyBorder="1"/>
    <xf numFmtId="0" fontId="41" fillId="0" borderId="4" xfId="0" applyFont="1" applyFill="1" applyBorder="1"/>
    <xf numFmtId="4" fontId="14" fillId="0" borderId="1" xfId="1" applyNumberFormat="1" applyFont="1" applyFill="1" applyBorder="1"/>
    <xf numFmtId="2" fontId="14" fillId="0" borderId="1" xfId="1" applyNumberFormat="1" applyFont="1" applyFill="1" applyBorder="1"/>
    <xf numFmtId="4" fontId="43" fillId="0" borderId="1" xfId="0" applyNumberFormat="1" applyFont="1" applyFill="1" applyBorder="1"/>
    <xf numFmtId="3" fontId="14" fillId="0" borderId="1" xfId="0" applyNumberFormat="1" applyFont="1" applyFill="1" applyBorder="1"/>
    <xf numFmtId="3" fontId="14" fillId="0" borderId="3" xfId="0" applyNumberFormat="1" applyFont="1" applyFill="1" applyBorder="1"/>
    <xf numFmtId="3" fontId="14" fillId="0" borderId="3" xfId="0" quotePrefix="1" applyNumberFormat="1" applyFont="1" applyFill="1" applyBorder="1" applyAlignment="1">
      <alignment horizontal="right"/>
    </xf>
    <xf numFmtId="4" fontId="14" fillId="0" borderId="1" xfId="0" applyNumberFormat="1" applyFont="1" applyFill="1" applyBorder="1"/>
    <xf numFmtId="4" fontId="14" fillId="0" borderId="3" xfId="0" applyNumberFormat="1" applyFont="1" applyFill="1" applyBorder="1"/>
    <xf numFmtId="4" fontId="14" fillId="0" borderId="1" xfId="0" applyNumberFormat="1" applyFont="1" applyFill="1" applyBorder="1" applyAlignment="1">
      <alignment horizontal="right"/>
    </xf>
    <xf numFmtId="4" fontId="14" fillId="0" borderId="3" xfId="0" applyNumberFormat="1" applyFont="1" applyFill="1" applyBorder="1" applyAlignment="1">
      <alignment horizontal="right"/>
    </xf>
    <xf numFmtId="165" fontId="43" fillId="0" borderId="1" xfId="1" applyNumberFormat="1" applyFont="1" applyFill="1" applyBorder="1"/>
    <xf numFmtId="165" fontId="43" fillId="0" borderId="19" xfId="1" applyNumberFormat="1" applyFont="1" applyFill="1" applyBorder="1"/>
    <xf numFmtId="196" fontId="43" fillId="0" borderId="1" xfId="0" applyNumberFormat="1" applyFont="1" applyFill="1" applyBorder="1" applyAlignment="1">
      <alignment horizontal="right"/>
    </xf>
    <xf numFmtId="0" fontId="53" fillId="0" borderId="0" xfId="0" applyFont="1" applyFill="1" applyAlignment="1">
      <alignment vertical="center"/>
    </xf>
    <xf numFmtId="4" fontId="43" fillId="0" borderId="3" xfId="0" applyNumberFormat="1" applyFont="1" applyFill="1" applyBorder="1"/>
    <xf numFmtId="0" fontId="43" fillId="0" borderId="2" xfId="0" applyFont="1" applyFill="1" applyBorder="1" applyAlignment="1">
      <alignment horizontal="left" wrapText="1"/>
    </xf>
    <xf numFmtId="0" fontId="43" fillId="0" borderId="4" xfId="0" applyFont="1" applyFill="1" applyBorder="1" applyAlignment="1">
      <alignment horizontal="left" wrapText="1"/>
    </xf>
    <xf numFmtId="0" fontId="48" fillId="2" borderId="2" xfId="0" applyFont="1" applyFill="1" applyBorder="1" applyAlignment="1">
      <alignment horizontal="left"/>
    </xf>
    <xf numFmtId="0" fontId="48" fillId="2" borderId="4" xfId="0" applyFont="1" applyFill="1" applyBorder="1" applyAlignment="1">
      <alignment horizontal="left"/>
    </xf>
    <xf numFmtId="0" fontId="41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43" fillId="0" borderId="1" xfId="0" applyFont="1" applyFill="1" applyBorder="1" applyAlignment="1">
      <alignment horizontal="left"/>
    </xf>
    <xf numFmtId="0" fontId="43" fillId="0" borderId="2" xfId="0" applyFont="1" applyFill="1" applyBorder="1" applyAlignment="1">
      <alignment horizontal="left"/>
    </xf>
  </cellXfs>
  <cellStyles count="205">
    <cellStyle name="_Column1" xfId="4" xr:uid="{00000000-0005-0000-0000-000000000000}"/>
    <cellStyle name="_Column2" xfId="5" xr:uid="{00000000-0005-0000-0000-000001000000}"/>
    <cellStyle name="_Column3" xfId="6" xr:uid="{00000000-0005-0000-0000-000002000000}"/>
    <cellStyle name="_Column4" xfId="7" xr:uid="{00000000-0005-0000-0000-000003000000}"/>
    <cellStyle name="_Column5" xfId="8" xr:uid="{00000000-0005-0000-0000-000004000000}"/>
    <cellStyle name="_Column6" xfId="9" xr:uid="{00000000-0005-0000-0000-000005000000}"/>
    <cellStyle name="_Column7" xfId="10" xr:uid="{00000000-0005-0000-0000-000006000000}"/>
    <cellStyle name="_Data" xfId="11" xr:uid="{00000000-0005-0000-0000-000007000000}"/>
    <cellStyle name="_Header" xfId="12" xr:uid="{00000000-0005-0000-0000-000008000000}"/>
    <cellStyle name="_Row1" xfId="13" xr:uid="{00000000-0005-0000-0000-000009000000}"/>
    <cellStyle name="_Row2" xfId="14" xr:uid="{00000000-0005-0000-0000-00000A000000}"/>
    <cellStyle name="_Row3" xfId="15" xr:uid="{00000000-0005-0000-0000-00000B000000}"/>
    <cellStyle name="_Row4" xfId="16" xr:uid="{00000000-0005-0000-0000-00000C000000}"/>
    <cellStyle name="_Row5" xfId="17" xr:uid="{00000000-0005-0000-0000-00000D000000}"/>
    <cellStyle name="_Row6" xfId="18" xr:uid="{00000000-0005-0000-0000-00000E000000}"/>
    <cellStyle name="_Row7" xfId="19" xr:uid="{00000000-0005-0000-0000-00000F000000}"/>
    <cellStyle name="Bereichsabschluß" xfId="20" xr:uid="{00000000-0005-0000-0000-000010000000}"/>
    <cellStyle name="Comma [0]" xfId="21" xr:uid="{00000000-0005-0000-0000-000011000000}"/>
    <cellStyle name="Comma_340XspB" xfId="22" xr:uid="{00000000-0005-0000-0000-000012000000}"/>
    <cellStyle name="Currency [0]" xfId="23" xr:uid="{00000000-0005-0000-0000-000013000000}"/>
    <cellStyle name="Currency_340XspB" xfId="24" xr:uid="{00000000-0005-0000-0000-000014000000}"/>
    <cellStyle name="Datum" xfId="25" xr:uid="{00000000-0005-0000-0000-000015000000}"/>
    <cellStyle name="DatumMonat" xfId="26" xr:uid="{00000000-0005-0000-0000-000016000000}"/>
    <cellStyle name="DatumVoll" xfId="27" xr:uid="{00000000-0005-0000-0000-000017000000}"/>
    <cellStyle name="Datumvollständig" xfId="28" xr:uid="{00000000-0005-0000-0000-000018000000}"/>
    <cellStyle name="Dezimal [,0]" xfId="29" xr:uid="{00000000-0005-0000-0000-000019000000}"/>
    <cellStyle name="Euro" xfId="30" xr:uid="{00000000-0005-0000-0000-00001A000000}"/>
    <cellStyle name="Euro 2" xfId="31" xr:uid="{00000000-0005-0000-0000-00001B000000}"/>
    <cellStyle name="Euro 2 2" xfId="32" xr:uid="{00000000-0005-0000-0000-00001C000000}"/>
    <cellStyle name="Euro 3" xfId="33" xr:uid="{00000000-0005-0000-0000-00001D000000}"/>
    <cellStyle name="Euro 4" xfId="159" xr:uid="{00000000-0005-0000-0000-00001E000000}"/>
    <cellStyle name="Euro 5" xfId="171" xr:uid="{020E9509-D7BA-4A66-8FA8-429FE798B02A}"/>
    <cellStyle name="Firma" xfId="34" xr:uid="{00000000-0005-0000-0000-00001F000000}"/>
    <cellStyle name="Hide Errors" xfId="35" xr:uid="{00000000-0005-0000-0000-000020000000}"/>
    <cellStyle name="Komma 2" xfId="36" xr:uid="{00000000-0005-0000-0000-000022000000}"/>
    <cellStyle name="Komma 2 2" xfId="37" xr:uid="{00000000-0005-0000-0000-000023000000}"/>
    <cellStyle name="Komma 2 2 2" xfId="166" xr:uid="{00000000-0005-0000-0000-000024000000}"/>
    <cellStyle name="Komma 2 3" xfId="160" xr:uid="{00000000-0005-0000-0000-000025000000}"/>
    <cellStyle name="Komma 2 4" xfId="172" xr:uid="{6FEC24A7-A70D-4028-9EF5-2E4AB29E2F22}"/>
    <cellStyle name="Komma 3" xfId="161" xr:uid="{00000000-0005-0000-0000-000026000000}"/>
    <cellStyle name="Komma 3 2" xfId="162" xr:uid="{00000000-0005-0000-0000-000027000000}"/>
    <cellStyle name="Komma 3 3" xfId="173" xr:uid="{F0792DC8-31AF-4496-A3C7-3533C79C6992}"/>
    <cellStyle name="Komma 4" xfId="163" xr:uid="{00000000-0005-0000-0000-000028000000}"/>
    <cellStyle name="Komma 5" xfId="164" xr:uid="{00000000-0005-0000-0000-000029000000}"/>
    <cellStyle name="Komma 6" xfId="165" xr:uid="{00000000-0005-0000-0000-00002A000000}"/>
    <cellStyle name="Komma 7" xfId="167" xr:uid="{00000000-0005-0000-0000-00002B000000}"/>
    <cellStyle name="Komma 8" xfId="158" xr:uid="{00000000-0005-0000-0000-00002C000000}"/>
    <cellStyle name="Kopfzeile" xfId="38" xr:uid="{00000000-0005-0000-0000-00002D000000}"/>
    <cellStyle name="Leading Zero" xfId="39" xr:uid="{00000000-0005-0000-0000-00002E000000}"/>
    <cellStyle name="Lien hypertexte_back up.xls Graphique 1" xfId="40" xr:uid="{00000000-0005-0000-0000-00002F000000}"/>
    <cellStyle name="Millares [0]_ActionPlanNew" xfId="41" xr:uid="{00000000-0005-0000-0000-000030000000}"/>
    <cellStyle name="Millares_ActionPlanNew" xfId="42" xr:uid="{00000000-0005-0000-0000-000031000000}"/>
    <cellStyle name="Milliers [0]_01 Dossier Budget V1 BU01.xls Graphique 1" xfId="43" xr:uid="{00000000-0005-0000-0000-000032000000}"/>
    <cellStyle name="Milliers_01 Dossier Budget V1 BU01.xls Graphique 1" xfId="44" xr:uid="{00000000-0005-0000-0000-000033000000}"/>
    <cellStyle name="Minus (0)" xfId="45" xr:uid="{00000000-0005-0000-0000-000034000000}"/>
    <cellStyle name="Minus (0) 2" xfId="174" xr:uid="{1C731D5E-6DDB-4D2B-A94F-3DE58A62EE73}"/>
    <cellStyle name="Minus (0.0)" xfId="46" xr:uid="{00000000-0005-0000-0000-000035000000}"/>
    <cellStyle name="Minus (0.00)" xfId="47" xr:uid="{00000000-0005-0000-0000-000036000000}"/>
    <cellStyle name="Minus (0.00) 2" xfId="175" xr:uid="{DB223210-E947-47BF-99E8-D8F8E5E0C02B}"/>
    <cellStyle name="Moneda [0]_ActionPlanNew" xfId="48" xr:uid="{00000000-0005-0000-0000-000037000000}"/>
    <cellStyle name="Moneda_ActionPlanNew" xfId="49" xr:uid="{00000000-0005-0000-0000-000038000000}"/>
    <cellStyle name="Monétaire [0]_01 Dossier Budget V1 BU01.xls Graphique 1" xfId="50" xr:uid="{00000000-0005-0000-0000-000039000000}"/>
    <cellStyle name="Monétaire_01 Dossier Budget V1 BU01.xls Graphique 1" xfId="51" xr:uid="{00000000-0005-0000-0000-00003A000000}"/>
    <cellStyle name="Neu" xfId="52" xr:uid="{00000000-0005-0000-0000-00003B000000}"/>
    <cellStyle name="Neu 2" xfId="53" xr:uid="{00000000-0005-0000-0000-00003C000000}"/>
    <cellStyle name="Neu 2 2" xfId="54" xr:uid="{00000000-0005-0000-0000-00003D000000}"/>
    <cellStyle name="Neu 2 3" xfId="176" xr:uid="{C6284821-E2D5-475F-BC8F-2D7E14A8F25B}"/>
    <cellStyle name="Neu 3" xfId="55" xr:uid="{00000000-0005-0000-0000-00003E000000}"/>
    <cellStyle name="Neu 3 2" xfId="56" xr:uid="{00000000-0005-0000-0000-00003F000000}"/>
    <cellStyle name="Neu 3 3" xfId="177" xr:uid="{D70A84BB-07C3-4DF5-83CD-7FA6FA4ECAA4}"/>
    <cellStyle name="Neu 4" xfId="57" xr:uid="{00000000-0005-0000-0000-000040000000}"/>
    <cellStyle name="Neu 5" xfId="178" xr:uid="{68FB9CF4-F7D0-4F4E-9DC6-B8F187245C39}"/>
    <cellStyle name="Normal_01 Dossier Budget Ver01" xfId="58" xr:uid="{00000000-0005-0000-0000-000041000000}"/>
    <cellStyle name="normální_BP Sales 20031" xfId="59" xr:uid="{00000000-0005-0000-0000-000042000000}"/>
    <cellStyle name="Notiz 2" xfId="60" xr:uid="{00000000-0005-0000-0000-000043000000}"/>
    <cellStyle name="Prozent" xfId="1" builtinId="5"/>
    <cellStyle name="Prozent (0)" xfId="61" xr:uid="{00000000-0005-0000-0000-000045000000}"/>
    <cellStyle name="Prozent (0) 2" xfId="62" xr:uid="{00000000-0005-0000-0000-000046000000}"/>
    <cellStyle name="Prozent (0) 2 2" xfId="63" xr:uid="{00000000-0005-0000-0000-000047000000}"/>
    <cellStyle name="Prozent (0) 3" xfId="64" xr:uid="{00000000-0005-0000-0000-000048000000}"/>
    <cellStyle name="Prozent [0]" xfId="65" xr:uid="{00000000-0005-0000-0000-000049000000}"/>
    <cellStyle name="Prozent 2" xfId="66" xr:uid="{00000000-0005-0000-0000-00004A000000}"/>
    <cellStyle name="Prozent 2 2" xfId="67" xr:uid="{00000000-0005-0000-0000-00004B000000}"/>
    <cellStyle name="Prozent 3" xfId="68" xr:uid="{00000000-0005-0000-0000-00004C000000}"/>
    <cellStyle name="Prozent 3 2" xfId="69" xr:uid="{00000000-0005-0000-0000-00004D000000}"/>
    <cellStyle name="Prozent 3 3" xfId="179" xr:uid="{7915E8D7-2E79-47E8-AFB7-E757A277A7ED}"/>
    <cellStyle name="Prozent 4" xfId="70" xr:uid="{00000000-0005-0000-0000-00004E000000}"/>
    <cellStyle name="Prozent 5" xfId="180" xr:uid="{DE74402A-8C5B-4E52-BE93-7EEDFE265AE4}"/>
    <cellStyle name="Prozent 6" xfId="181" xr:uid="{097DC394-5792-4205-8C40-EB6F54339534}"/>
    <cellStyle name="Prozent(1)" xfId="71" xr:uid="{00000000-0005-0000-0000-00004F000000}"/>
    <cellStyle name="Prozent(2)" xfId="72" xr:uid="{00000000-0005-0000-0000-000050000000}"/>
    <cellStyle name="Rechtlich" xfId="73" xr:uid="{00000000-0005-0000-0000-000051000000}"/>
    <cellStyle name="Rechtlich 2" xfId="74" xr:uid="{00000000-0005-0000-0000-000052000000}"/>
    <cellStyle name="Rechtlich 2 2" xfId="75" xr:uid="{00000000-0005-0000-0000-000053000000}"/>
    <cellStyle name="Rechtlich 2 3" xfId="182" xr:uid="{E51CB3D7-21CA-40D2-8E08-62F7781E2216}"/>
    <cellStyle name="Rechtlich 3" xfId="76" xr:uid="{00000000-0005-0000-0000-000054000000}"/>
    <cellStyle name="Rechtlich 3 2" xfId="77" xr:uid="{00000000-0005-0000-0000-000055000000}"/>
    <cellStyle name="Rechtlich 3 3" xfId="183" xr:uid="{D7795E50-8114-41C1-BBC0-9C06C0162F75}"/>
    <cellStyle name="Rechtlich 4" xfId="78" xr:uid="{00000000-0005-0000-0000-000056000000}"/>
    <cellStyle name="Rechtlich 5" xfId="184" xr:uid="{91DB96BF-D3EE-443A-90D7-8939A2A4AB90}"/>
    <cellStyle name="SDEntry" xfId="79" xr:uid="{00000000-0005-0000-0000-000057000000}"/>
    <cellStyle name="SEFormula" xfId="80" xr:uid="{00000000-0005-0000-0000-000058000000}"/>
    <cellStyle name="Standaard_lwtägl_Hyperion_0708 Q3_wöchentlich WP Österreich_080420" xfId="81" xr:uid="{00000000-0005-0000-0000-000059000000}"/>
    <cellStyle name="Standard" xfId="0" builtinId="0"/>
    <cellStyle name="Standard (0%)" xfId="82" xr:uid="{00000000-0005-0000-0000-00005B000000}"/>
    <cellStyle name="Standard (0%) 2" xfId="83" xr:uid="{00000000-0005-0000-0000-00005C000000}"/>
    <cellStyle name="Standard (0,0%)" xfId="84" xr:uid="{00000000-0005-0000-0000-00005D000000}"/>
    <cellStyle name="Standard (0,0%) 2" xfId="85" xr:uid="{00000000-0005-0000-0000-00005E000000}"/>
    <cellStyle name="Standard (0,00%)" xfId="86" xr:uid="{00000000-0005-0000-0000-00005F000000}"/>
    <cellStyle name="Standard (0,00%) 2" xfId="87" xr:uid="{00000000-0005-0000-0000-000060000000}"/>
    <cellStyle name="Standard (ATS)" xfId="88" xr:uid="{00000000-0005-0000-0000-000061000000}"/>
    <cellStyle name="Standard (ATS) 2" xfId="89" xr:uid="{00000000-0005-0000-0000-000062000000}"/>
    <cellStyle name="Standard (Datum T.M.JJ)" xfId="90" xr:uid="{00000000-0005-0000-0000-000063000000}"/>
    <cellStyle name="Standard (Datum T.M.JJ) 2" xfId="91" xr:uid="{00000000-0005-0000-0000-000064000000}"/>
    <cellStyle name="Standard (Datum T.M.JJJJ)" xfId="92" xr:uid="{00000000-0005-0000-0000-000065000000}"/>
    <cellStyle name="Standard (Datum T.M.JJJJ) 2" xfId="93" xr:uid="{00000000-0005-0000-0000-000066000000}"/>
    <cellStyle name="Standard (Datum Text)" xfId="94" xr:uid="{00000000-0005-0000-0000-000067000000}"/>
    <cellStyle name="Standard (Datum Text) 2" xfId="95" xr:uid="{00000000-0005-0000-0000-000068000000}"/>
    <cellStyle name="Standard (Datum TT.MM.JJ)" xfId="96" xr:uid="{00000000-0005-0000-0000-000069000000}"/>
    <cellStyle name="Standard (Datum TT.MM.JJ) 2" xfId="97" xr:uid="{00000000-0005-0000-0000-00006A000000}"/>
    <cellStyle name="Standard (Datum TT.MM.JJJJ)" xfId="98" xr:uid="{00000000-0005-0000-0000-00006B000000}"/>
    <cellStyle name="Standard (Datum TT.MM.JJJJ) 2" xfId="99" xr:uid="{00000000-0005-0000-0000-00006C000000}"/>
    <cellStyle name="Standard (Soll/Haben)" xfId="100" xr:uid="{00000000-0005-0000-0000-00006D000000}"/>
    <cellStyle name="Standard (Soll/Haben) 2" xfId="101" xr:uid="{00000000-0005-0000-0000-00006E000000}"/>
    <cellStyle name="Standard (Summe fett)" xfId="102" xr:uid="{00000000-0005-0000-0000-00006F000000}"/>
    <cellStyle name="Standard (Summe normal)" xfId="103" xr:uid="{00000000-0005-0000-0000-000070000000}"/>
    <cellStyle name="Standard (Summe normal) 2" xfId="104" xr:uid="{00000000-0005-0000-0000-000071000000}"/>
    <cellStyle name="Standard (Zeilenumbruch/Block)" xfId="105" xr:uid="{00000000-0005-0000-0000-000072000000}"/>
    <cellStyle name="Standard (Zeilenumbruch/Block) 2" xfId="106" xr:uid="{00000000-0005-0000-0000-000073000000}"/>
    <cellStyle name="Standard (Zeilenumbruch/links)" xfId="107" xr:uid="{00000000-0005-0000-0000-000074000000}"/>
    <cellStyle name="Standard (Zeilenumbruch/links) 2" xfId="108" xr:uid="{00000000-0005-0000-0000-000075000000}"/>
    <cellStyle name="Standard 10" xfId="109" xr:uid="{00000000-0005-0000-0000-000076000000}"/>
    <cellStyle name="Standard 10 2" xfId="110" xr:uid="{00000000-0005-0000-0000-000077000000}"/>
    <cellStyle name="Standard 10 3" xfId="186" xr:uid="{E3F243E2-EC24-4BFD-94C0-49337EE31333}"/>
    <cellStyle name="Standard 10 4" xfId="185" xr:uid="{23B07DBB-9369-456B-9628-82B5EFF47914}"/>
    <cellStyle name="Standard 11" xfId="111" xr:uid="{00000000-0005-0000-0000-000078000000}"/>
    <cellStyle name="Standard 11 2" xfId="112" xr:uid="{00000000-0005-0000-0000-000079000000}"/>
    <cellStyle name="Standard 11 2 2" xfId="113" xr:uid="{00000000-0005-0000-0000-00007A000000}"/>
    <cellStyle name="Standard 11 2 3" xfId="187" xr:uid="{EB264A5A-102F-4D62-9254-684D4A21ACE8}"/>
    <cellStyle name="Standard 11 2 4" xfId="188" xr:uid="{B7CC9F2A-1B96-4952-86CE-F379AA4B6CB7}"/>
    <cellStyle name="Standard 11 3" xfId="114" xr:uid="{00000000-0005-0000-0000-00007B000000}"/>
    <cellStyle name="Standard 12" xfId="115" xr:uid="{00000000-0005-0000-0000-00007C000000}"/>
    <cellStyle name="Standard 13" xfId="116" xr:uid="{00000000-0005-0000-0000-00007D000000}"/>
    <cellStyle name="Standard 14" xfId="117" xr:uid="{00000000-0005-0000-0000-00007E000000}"/>
    <cellStyle name="Standard 15" xfId="118" xr:uid="{00000000-0005-0000-0000-00007F000000}"/>
    <cellStyle name="Standard 15 2" xfId="189" xr:uid="{36D1ADAC-5673-4870-ADFB-50CEF540201A}"/>
    <cellStyle name="Standard 16" xfId="119" xr:uid="{00000000-0005-0000-0000-000080000000}"/>
    <cellStyle name="Standard 17" xfId="120" xr:uid="{00000000-0005-0000-0000-000081000000}"/>
    <cellStyle name="Standard 18" xfId="121" xr:uid="{00000000-0005-0000-0000-000082000000}"/>
    <cellStyle name="Standard 19" xfId="122" xr:uid="{00000000-0005-0000-0000-000083000000}"/>
    <cellStyle name="Standard 2" xfId="123" xr:uid="{00000000-0005-0000-0000-000084000000}"/>
    <cellStyle name="Standard 2 2" xfId="124" xr:uid="{00000000-0005-0000-0000-000085000000}"/>
    <cellStyle name="Standard 2 2 2" xfId="125" xr:uid="{00000000-0005-0000-0000-000086000000}"/>
    <cellStyle name="Standard 2 3" xfId="126" xr:uid="{00000000-0005-0000-0000-000087000000}"/>
    <cellStyle name="Standard 2 4" xfId="127" xr:uid="{00000000-0005-0000-0000-000088000000}"/>
    <cellStyle name="Standard 20" xfId="2" xr:uid="{00000000-0005-0000-0000-000089000000}"/>
    <cellStyle name="Standard 20 2" xfId="190" xr:uid="{DAE7D87B-76BE-4742-BD2C-57FD72B220EF}"/>
    <cellStyle name="Standard 21" xfId="3" xr:uid="{00000000-0005-0000-0000-00008A000000}"/>
    <cellStyle name="Standard 21 2" xfId="192" xr:uid="{EF3A0151-3361-4669-84A5-C26BB08C12A4}"/>
    <cellStyle name="Standard 21 3" xfId="191" xr:uid="{D0069950-54D8-410D-B0A0-4926A2BE7453}"/>
    <cellStyle name="Standard 22" xfId="157" xr:uid="{00000000-0005-0000-0000-00008B000000}"/>
    <cellStyle name="Standard 22 2" xfId="193" xr:uid="{F3D96198-FFC9-46BA-A045-104664541CA3}"/>
    <cellStyle name="Standard 23" xfId="168" xr:uid="{00000000-0005-0000-0000-00008C000000}"/>
    <cellStyle name="Standard 23 2" xfId="194" xr:uid="{8AFF353F-7EBE-450F-96D6-0F3AF8125553}"/>
    <cellStyle name="Standard 24" xfId="169" xr:uid="{00000000-0005-0000-0000-00008D000000}"/>
    <cellStyle name="Standard 25" xfId="204" xr:uid="{F089C986-491E-4D50-B9A3-9EAF978F6C89}"/>
    <cellStyle name="Standard 3" xfId="128" xr:uid="{00000000-0005-0000-0000-00008E000000}"/>
    <cellStyle name="Standard 3 2" xfId="129" xr:uid="{00000000-0005-0000-0000-00008F000000}"/>
    <cellStyle name="Standard 3 3" xfId="130" xr:uid="{00000000-0005-0000-0000-000090000000}"/>
    <cellStyle name="Standard 4" xfId="131" xr:uid="{00000000-0005-0000-0000-000091000000}"/>
    <cellStyle name="Standard 4 2" xfId="132" xr:uid="{00000000-0005-0000-0000-000092000000}"/>
    <cellStyle name="Standard 4 2 2" xfId="133" xr:uid="{00000000-0005-0000-0000-000093000000}"/>
    <cellStyle name="Standard 4 2 3" xfId="134" xr:uid="{00000000-0005-0000-0000-000094000000}"/>
    <cellStyle name="Standard 4 2 4" xfId="195" xr:uid="{1D5828F5-D75F-438B-9FFE-D05248D5D110}"/>
    <cellStyle name="Standard 4 3" xfId="135" xr:uid="{00000000-0005-0000-0000-000095000000}"/>
    <cellStyle name="Standard 4 3 2" xfId="196" xr:uid="{8B858710-C9F0-4098-A81B-64AB539DF583}"/>
    <cellStyle name="Standard 4 4" xfId="197" xr:uid="{51CDE067-10FD-446B-A3F4-53AE5568E2DD}"/>
    <cellStyle name="Standard 5" xfId="136" xr:uid="{00000000-0005-0000-0000-000096000000}"/>
    <cellStyle name="Standard 5 2" xfId="137" xr:uid="{00000000-0005-0000-0000-000097000000}"/>
    <cellStyle name="Standard 5 2 2" xfId="199" xr:uid="{CC153054-6471-476E-B4CF-E09FBDC8680B}"/>
    <cellStyle name="Standard 5 3" xfId="198" xr:uid="{872CD163-44CB-4E7A-A9CB-8553A16E5D78}"/>
    <cellStyle name="Standard 6" xfId="138" xr:uid="{00000000-0005-0000-0000-000098000000}"/>
    <cellStyle name="Standard 6 2" xfId="139" xr:uid="{00000000-0005-0000-0000-000099000000}"/>
    <cellStyle name="Standard 6 2 2" xfId="140" xr:uid="{00000000-0005-0000-0000-00009A000000}"/>
    <cellStyle name="Standard 6 2 3" xfId="141" xr:uid="{00000000-0005-0000-0000-00009B000000}"/>
    <cellStyle name="Standard 6 2 4" xfId="200" xr:uid="{27AF576F-CD9B-44AF-A3C5-75BBDAA2A8BF}"/>
    <cellStyle name="Standard 6 3" xfId="201" xr:uid="{63490801-EAB4-4F36-B914-BC01B156FEDB}"/>
    <cellStyle name="Standard 7" xfId="142" xr:uid="{00000000-0005-0000-0000-00009C000000}"/>
    <cellStyle name="Standard 7 2" xfId="170" xr:uid="{2D2FCFA7-773E-48BF-BB3B-564C53DE30E8}"/>
    <cellStyle name="Standard 8" xfId="143" xr:uid="{00000000-0005-0000-0000-00009D000000}"/>
    <cellStyle name="Standard 9" xfId="144" xr:uid="{00000000-0005-0000-0000-00009E000000}"/>
    <cellStyle name="Standard 9 2" xfId="145" xr:uid="{00000000-0005-0000-0000-00009F000000}"/>
    <cellStyle name="Standard 9 3" xfId="203" xr:uid="{E043373F-1E6B-4EE5-9431-05B800D9F0FB}"/>
    <cellStyle name="Standard 9 4" xfId="202" xr:uid="{CD8A8CEF-558D-4DB6-8D59-CD3F5C9E7804}"/>
    <cellStyle name="Std - Fïrmatvorlage±" xfId="146" xr:uid="{00000000-0005-0000-0000-0000A0000000}"/>
    <cellStyle name="Summenzeile" xfId="147" xr:uid="{00000000-0005-0000-0000-0000A1000000}"/>
    <cellStyle name="test" xfId="148" xr:uid="{00000000-0005-0000-0000-0000A2000000}"/>
    <cellStyle name="Text" xfId="149" xr:uid="{00000000-0005-0000-0000-0000A3000000}"/>
    <cellStyle name="Überschrift 5" xfId="150" xr:uid="{00000000-0005-0000-0000-0000A4000000}"/>
    <cellStyle name="Überschrift1" xfId="151" xr:uid="{00000000-0005-0000-0000-0000A5000000}"/>
    <cellStyle name="Überschrift2" xfId="152" xr:uid="{00000000-0005-0000-0000-0000A6000000}"/>
    <cellStyle name="Überschrift3" xfId="153" xr:uid="{00000000-0005-0000-0000-0000A7000000}"/>
    <cellStyle name="Undefiniert" xfId="154" xr:uid="{00000000-0005-0000-0000-0000A8000000}"/>
    <cellStyle name="ZahlAmerika" xfId="155" xr:uid="{00000000-0005-0000-0000-0000A9000000}"/>
    <cellStyle name="ZahlAmerika [0]" xfId="156" xr:uid="{00000000-0005-0000-0000-0000AA000000}"/>
  </cellStyles>
  <dxfs count="0"/>
  <tableStyles count="0" defaultTableStyle="TableStyleMedium9" defaultPivotStyle="PivotStyleLight16"/>
  <colors>
    <mruColors>
      <color rgb="FF196600"/>
      <color rgb="FF8EA9DB"/>
      <color rgb="FFD9E1F2"/>
      <color rgb="FFD9E12A"/>
      <color rgb="FFFF6600"/>
      <color rgb="FF92D050"/>
      <color rgb="FFFF0000"/>
      <color rgb="FF002550"/>
      <color rgb="FFFF665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opLeftCell="A25" zoomScale="90" zoomScaleNormal="90" workbookViewId="0">
      <selection activeCell="B46" sqref="B46"/>
    </sheetView>
  </sheetViews>
  <sheetFormatPr baseColWidth="10" defaultRowHeight="15"/>
  <cols>
    <col min="1" max="1" width="2.7109375" style="53" customWidth="1"/>
    <col min="2" max="2" width="28.85546875" customWidth="1"/>
    <col min="3" max="3" width="10.28515625" style="1" customWidth="1"/>
    <col min="4" max="4" width="11" style="1" customWidth="1"/>
    <col min="5" max="5" width="12.42578125" customWidth="1"/>
    <col min="6" max="10" width="17" customWidth="1"/>
    <col min="11" max="11" width="2.85546875" style="53" customWidth="1"/>
  </cols>
  <sheetData>
    <row r="1" spans="2:15" ht="11.25" customHeight="1">
      <c r="B1" s="53"/>
      <c r="C1" s="3"/>
      <c r="D1" s="3"/>
      <c r="E1" s="53"/>
      <c r="F1" s="53"/>
      <c r="G1" s="53"/>
      <c r="H1" s="53"/>
      <c r="I1" s="53"/>
      <c r="J1" s="53"/>
    </row>
    <row r="2" spans="2:15" ht="18.75">
      <c r="B2" s="34" t="s">
        <v>30</v>
      </c>
      <c r="C2" s="12"/>
      <c r="D2" s="12"/>
      <c r="E2" s="12"/>
      <c r="F2" s="13"/>
      <c r="G2" s="13"/>
      <c r="H2" s="13"/>
      <c r="I2" s="13"/>
      <c r="J2" s="13"/>
    </row>
    <row r="3" spans="2:15" ht="11.25" customHeight="1">
      <c r="B3" s="2"/>
      <c r="C3" s="3"/>
      <c r="D3" s="3"/>
      <c r="E3" s="2"/>
      <c r="F3" s="2"/>
      <c r="G3" s="2"/>
      <c r="H3" s="2"/>
      <c r="I3" s="2"/>
      <c r="J3" s="2"/>
    </row>
    <row r="4" spans="2:15" ht="18.75">
      <c r="B4" s="57" t="s">
        <v>43</v>
      </c>
      <c r="C4" s="58"/>
      <c r="D4" s="58"/>
      <c r="E4" s="59"/>
      <c r="F4" s="60">
        <v>2018</v>
      </c>
      <c r="G4" s="60">
        <v>2019</v>
      </c>
      <c r="H4" s="60">
        <v>2020</v>
      </c>
      <c r="I4" s="60">
        <v>2021</v>
      </c>
      <c r="J4" s="60">
        <v>2022</v>
      </c>
    </row>
    <row r="5" spans="2:15" ht="17.25" customHeight="1">
      <c r="B5" s="20" t="s">
        <v>0</v>
      </c>
      <c r="C5" s="21"/>
      <c r="D5" s="22"/>
      <c r="E5" s="23" t="s">
        <v>9</v>
      </c>
      <c r="F5" s="89">
        <v>1559.57</v>
      </c>
      <c r="G5" s="90">
        <v>1520.14</v>
      </c>
      <c r="H5" s="90">
        <v>1530.3820000000001</v>
      </c>
      <c r="I5" s="89">
        <v>2041.7</v>
      </c>
      <c r="J5" s="89">
        <v>2437.19983</v>
      </c>
      <c r="L5" s="2"/>
      <c r="O5" s="4"/>
    </row>
    <row r="6" spans="2:15" ht="17.25" customHeight="1">
      <c r="B6" s="20" t="s">
        <v>4</v>
      </c>
      <c r="C6" s="21"/>
      <c r="D6" s="22"/>
      <c r="E6" s="23" t="s">
        <v>9</v>
      </c>
      <c r="F6" s="91">
        <v>252.49</v>
      </c>
      <c r="G6" s="92">
        <v>240.79</v>
      </c>
      <c r="H6" s="92">
        <v>233.53</v>
      </c>
      <c r="I6" s="91">
        <v>332.2</v>
      </c>
      <c r="J6" s="89">
        <v>381.10847999999999</v>
      </c>
      <c r="L6" s="2"/>
      <c r="O6" s="4"/>
    </row>
    <row r="7" spans="2:15" ht="17.25" customHeight="1">
      <c r="B7" s="20" t="s">
        <v>5</v>
      </c>
      <c r="C7" s="21"/>
      <c r="D7" s="22"/>
      <c r="E7" s="23" t="s">
        <v>9</v>
      </c>
      <c r="F7" s="91">
        <v>161.16999999999999</v>
      </c>
      <c r="G7" s="92">
        <v>131.71</v>
      </c>
      <c r="H7" s="92">
        <v>107.241</v>
      </c>
      <c r="I7" s="91">
        <v>193.5</v>
      </c>
      <c r="J7" s="96">
        <v>235.25040000000001</v>
      </c>
      <c r="L7" s="2"/>
      <c r="O7" s="4"/>
    </row>
    <row r="8" spans="2:15" ht="17.25" customHeight="1">
      <c r="B8" s="20" t="s">
        <v>7</v>
      </c>
      <c r="C8" s="21"/>
      <c r="D8" s="22"/>
      <c r="E8" s="23" t="s">
        <v>18</v>
      </c>
      <c r="F8" s="93">
        <v>0.16200000000000001</v>
      </c>
      <c r="G8" s="94">
        <v>0.158</v>
      </c>
      <c r="H8" s="94">
        <v>0.153</v>
      </c>
      <c r="I8" s="93">
        <v>0.16300000000000001</v>
      </c>
      <c r="J8" s="120">
        <v>0.156</v>
      </c>
      <c r="L8" s="2"/>
    </row>
    <row r="9" spans="2:15" ht="17.25" customHeight="1">
      <c r="B9" s="20" t="s">
        <v>8</v>
      </c>
      <c r="C9" s="21"/>
      <c r="D9" s="22"/>
      <c r="E9" s="23" t="s">
        <v>18</v>
      </c>
      <c r="F9" s="95">
        <v>0.10299999999999999</v>
      </c>
      <c r="G9" s="94">
        <v>8.6999999999999994E-2</v>
      </c>
      <c r="H9" s="94">
        <v>7.0000000000000007E-2</v>
      </c>
      <c r="I9" s="93">
        <v>9.5000000000000001E-2</v>
      </c>
      <c r="J9" s="121">
        <v>9.7000000000000003E-2</v>
      </c>
      <c r="L9" s="2"/>
    </row>
    <row r="10" spans="2:15" ht="28.5" customHeight="1">
      <c r="B10" s="15"/>
      <c r="C10" s="16"/>
      <c r="D10" s="16"/>
      <c r="E10" s="16"/>
      <c r="F10" s="19"/>
      <c r="G10" s="19"/>
      <c r="H10" s="14"/>
      <c r="I10" s="14"/>
      <c r="J10" s="18"/>
      <c r="L10" s="2"/>
    </row>
    <row r="11" spans="2:15" ht="17.25" customHeight="1">
      <c r="B11" s="34" t="s">
        <v>31</v>
      </c>
      <c r="C11" s="5"/>
      <c r="D11" s="5"/>
      <c r="E11" s="5"/>
      <c r="F11" s="14"/>
      <c r="G11" s="14"/>
      <c r="H11" s="14"/>
      <c r="I11" s="14"/>
      <c r="J11" s="17"/>
      <c r="L11" s="2"/>
    </row>
    <row r="12" spans="2:15" ht="11.25" customHeight="1">
      <c r="B12" s="2"/>
      <c r="C12" s="3"/>
      <c r="D12" s="3"/>
      <c r="E12" s="2"/>
      <c r="F12" s="2"/>
      <c r="G12" s="2"/>
      <c r="H12" s="2"/>
      <c r="I12" s="2"/>
      <c r="J12" s="2"/>
    </row>
    <row r="13" spans="2:15" ht="18.75">
      <c r="B13" s="57" t="s">
        <v>43</v>
      </c>
      <c r="C13" s="61"/>
      <c r="D13" s="61"/>
      <c r="E13" s="62"/>
      <c r="F13" s="60">
        <v>2018</v>
      </c>
      <c r="G13" s="60">
        <v>2019</v>
      </c>
      <c r="H13" s="60">
        <v>2020</v>
      </c>
      <c r="I13" s="60">
        <v>2021</v>
      </c>
      <c r="J13" s="60">
        <v>2022</v>
      </c>
    </row>
    <row r="14" spans="2:15" ht="17.25" customHeight="1">
      <c r="B14" s="20" t="s">
        <v>10</v>
      </c>
      <c r="C14" s="21"/>
      <c r="D14" s="22"/>
      <c r="E14" s="23" t="s">
        <v>9</v>
      </c>
      <c r="F14" s="91">
        <v>114.18</v>
      </c>
      <c r="G14" s="92">
        <v>95.71</v>
      </c>
      <c r="H14" s="92">
        <v>69.454999999999998</v>
      </c>
      <c r="I14" s="96">
        <v>142.9</v>
      </c>
      <c r="J14" s="96">
        <v>170.62289000000001</v>
      </c>
      <c r="L14" s="2"/>
    </row>
    <row r="15" spans="2:15" ht="17.25" customHeight="1">
      <c r="B15" s="74" t="s">
        <v>32</v>
      </c>
      <c r="C15" s="51"/>
      <c r="D15" s="26"/>
      <c r="E15" s="27" t="s">
        <v>9</v>
      </c>
      <c r="F15" s="97">
        <v>67.468000000000004</v>
      </c>
      <c r="G15" s="98">
        <v>54.494999999999997</v>
      </c>
      <c r="H15" s="98">
        <v>34.911000000000001</v>
      </c>
      <c r="I15" s="99">
        <v>82.5</v>
      </c>
      <c r="J15" s="99">
        <v>169.92089000000001</v>
      </c>
      <c r="L15" s="2"/>
    </row>
    <row r="16" spans="2:15" ht="11.25" customHeight="1">
      <c r="B16" s="130"/>
      <c r="C16" s="130"/>
      <c r="D16" s="130"/>
      <c r="E16" s="50"/>
      <c r="F16" s="49"/>
      <c r="G16" s="49"/>
      <c r="H16" s="49"/>
      <c r="I16" s="49"/>
      <c r="J16" s="50"/>
      <c r="L16" s="2"/>
    </row>
    <row r="17" spans="1:20" ht="18.75" customHeight="1">
      <c r="B17" s="63" t="s">
        <v>19</v>
      </c>
      <c r="C17" s="64"/>
      <c r="D17" s="64"/>
      <c r="E17" s="65"/>
      <c r="F17" s="67">
        <v>43465</v>
      </c>
      <c r="G17" s="67">
        <v>43830</v>
      </c>
      <c r="H17" s="67">
        <v>44196</v>
      </c>
      <c r="I17" s="66">
        <v>44561</v>
      </c>
      <c r="J17" s="66">
        <v>44926</v>
      </c>
      <c r="L17" s="2"/>
    </row>
    <row r="18" spans="1:20" ht="18.75" customHeight="1">
      <c r="B18" s="20" t="s">
        <v>1</v>
      </c>
      <c r="C18" s="21"/>
      <c r="D18" s="22"/>
      <c r="E18" s="23" t="s">
        <v>9</v>
      </c>
      <c r="F18" s="91">
        <v>1353.88</v>
      </c>
      <c r="G18" s="92">
        <v>1613.89</v>
      </c>
      <c r="H18" s="92">
        <v>1686.0340000000001</v>
      </c>
      <c r="I18" s="96">
        <v>2033.7</v>
      </c>
      <c r="J18" s="96">
        <v>2550.6352200000001</v>
      </c>
      <c r="L18" s="2"/>
      <c r="O18" s="4"/>
    </row>
    <row r="19" spans="1:20" ht="18.75" customHeight="1">
      <c r="B19" s="20" t="s">
        <v>3</v>
      </c>
      <c r="C19" s="21"/>
      <c r="D19" s="22"/>
      <c r="E19" s="23" t="s">
        <v>9</v>
      </c>
      <c r="F19" s="91">
        <v>550.78</v>
      </c>
      <c r="G19" s="92">
        <v>618.63</v>
      </c>
      <c r="H19" s="92">
        <v>654.11900000000003</v>
      </c>
      <c r="I19" s="96">
        <v>765.6</v>
      </c>
      <c r="J19" s="96">
        <v>914.39616000000001</v>
      </c>
      <c r="L19" s="2"/>
      <c r="O19" s="4"/>
    </row>
    <row r="20" spans="1:20" ht="18.75" customHeight="1">
      <c r="B20" s="20" t="s">
        <v>2</v>
      </c>
      <c r="C20" s="21"/>
      <c r="D20" s="22"/>
      <c r="E20" s="23" t="s">
        <v>18</v>
      </c>
      <c r="F20" s="100">
        <v>0.40699999999999997</v>
      </c>
      <c r="G20" s="101">
        <v>0.38300000000000001</v>
      </c>
      <c r="H20" s="101">
        <v>0.38800000000000001</v>
      </c>
      <c r="I20" s="102">
        <v>0.376</v>
      </c>
      <c r="J20" s="102">
        <v>0.35799999999999998</v>
      </c>
      <c r="L20" s="2"/>
    </row>
    <row r="21" spans="1:20" ht="18.75" customHeight="1">
      <c r="B21" s="20" t="s">
        <v>58</v>
      </c>
      <c r="C21" s="21"/>
      <c r="D21" s="22"/>
      <c r="E21" s="23" t="s">
        <v>9</v>
      </c>
      <c r="F21" s="91">
        <v>245.28</v>
      </c>
      <c r="G21" s="92">
        <v>274.20999999999998</v>
      </c>
      <c r="H21" s="92">
        <v>181.53200000000001</v>
      </c>
      <c r="I21" s="91">
        <v>160.5</v>
      </c>
      <c r="J21" s="91">
        <v>186.74700000000001</v>
      </c>
      <c r="L21" s="2"/>
    </row>
    <row r="22" spans="1:20" ht="18.75" customHeight="1">
      <c r="B22" s="20" t="s">
        <v>36</v>
      </c>
      <c r="C22" s="21"/>
      <c r="D22" s="22"/>
      <c r="E22" s="23" t="s">
        <v>9</v>
      </c>
      <c r="F22" s="91">
        <v>323.26</v>
      </c>
      <c r="G22" s="92">
        <v>395.8</v>
      </c>
      <c r="H22" s="92">
        <v>312.41300000000001</v>
      </c>
      <c r="I22" s="96">
        <v>189.9</v>
      </c>
      <c r="J22" s="96">
        <v>256.517</v>
      </c>
      <c r="L22" s="6"/>
    </row>
    <row r="23" spans="1:20" ht="18.75" customHeight="1">
      <c r="B23" s="131" t="s">
        <v>37</v>
      </c>
      <c r="C23" s="131"/>
      <c r="D23" s="132"/>
      <c r="E23" s="23" t="s">
        <v>18</v>
      </c>
      <c r="F23" s="103">
        <v>0.58699999999999997</v>
      </c>
      <c r="G23" s="104">
        <v>0.64</v>
      </c>
      <c r="H23" s="104">
        <v>0.47799999999999998</v>
      </c>
      <c r="I23" s="105">
        <v>0.248</v>
      </c>
      <c r="J23" s="105">
        <v>0.28100000000000003</v>
      </c>
      <c r="L23" s="2"/>
    </row>
    <row r="24" spans="1:20" s="52" customFormat="1" ht="11.25" customHeight="1">
      <c r="A24" s="53"/>
      <c r="B24" s="130"/>
      <c r="C24" s="130"/>
      <c r="D24" s="130"/>
      <c r="E24" s="50"/>
      <c r="F24" s="49"/>
      <c r="G24" s="49"/>
      <c r="H24" s="49"/>
      <c r="I24" s="49"/>
      <c r="J24" s="50"/>
      <c r="K24" s="53"/>
      <c r="L24" s="53"/>
    </row>
    <row r="25" spans="1:20" ht="18.75" customHeight="1">
      <c r="B25" s="127" t="s">
        <v>20</v>
      </c>
      <c r="C25" s="128"/>
      <c r="D25" s="128"/>
      <c r="E25" s="68"/>
      <c r="F25" s="70">
        <v>2018</v>
      </c>
      <c r="G25" s="70">
        <v>2019</v>
      </c>
      <c r="H25" s="60">
        <v>2020</v>
      </c>
      <c r="I25" s="69">
        <v>2021</v>
      </c>
      <c r="J25" s="69">
        <v>2022</v>
      </c>
      <c r="L25" s="2"/>
    </row>
    <row r="26" spans="1:20" ht="19.5" customHeight="1">
      <c r="B26" s="125" t="s">
        <v>13</v>
      </c>
      <c r="C26" s="126"/>
      <c r="D26" s="126"/>
      <c r="E26" s="75" t="s">
        <v>9</v>
      </c>
      <c r="F26" s="106">
        <v>85.5</v>
      </c>
      <c r="G26" s="107">
        <v>257.38</v>
      </c>
      <c r="H26" s="107">
        <v>312.81900000000002</v>
      </c>
      <c r="I26" s="56">
        <v>367.4</v>
      </c>
      <c r="J26" s="122">
        <v>280.33499999999998</v>
      </c>
      <c r="L26" s="2"/>
    </row>
    <row r="27" spans="1:20" ht="19.5" customHeight="1">
      <c r="B27" s="125" t="s">
        <v>12</v>
      </c>
      <c r="C27" s="126"/>
      <c r="D27" s="126"/>
      <c r="E27" s="75" t="s">
        <v>9</v>
      </c>
      <c r="F27" s="106">
        <v>-102.1</v>
      </c>
      <c r="G27" s="107">
        <v>-165.73500000000001</v>
      </c>
      <c r="H27" s="107">
        <v>-147.00899999999999</v>
      </c>
      <c r="I27" s="106">
        <v>-195.1</v>
      </c>
      <c r="J27" s="106">
        <v>-283.125</v>
      </c>
      <c r="L27" s="2"/>
    </row>
    <row r="28" spans="1:20" ht="19.5" customHeight="1">
      <c r="B28" s="125" t="s">
        <v>45</v>
      </c>
      <c r="C28" s="126"/>
      <c r="D28" s="126"/>
      <c r="E28" s="75" t="s">
        <v>9</v>
      </c>
      <c r="F28" s="106">
        <v>-16.66</v>
      </c>
      <c r="G28" s="107">
        <v>91.644999999999996</v>
      </c>
      <c r="H28" s="107">
        <v>165.81</v>
      </c>
      <c r="I28" s="106">
        <v>172.2</v>
      </c>
      <c r="J28" s="106">
        <v>-2.79</v>
      </c>
      <c r="L28" s="53"/>
      <c r="M28" s="53"/>
      <c r="N28" s="53"/>
      <c r="O28" s="53"/>
      <c r="P28" s="53"/>
      <c r="Q28" s="53"/>
    </row>
    <row r="29" spans="1:20" ht="19.5" customHeight="1">
      <c r="B29" s="125" t="s">
        <v>11</v>
      </c>
      <c r="C29" s="126"/>
      <c r="D29" s="126"/>
      <c r="E29" s="30" t="s">
        <v>9</v>
      </c>
      <c r="F29" s="106">
        <v>-63.3</v>
      </c>
      <c r="G29" s="107">
        <v>-20.623000000000001</v>
      </c>
      <c r="H29" s="107">
        <v>-104.68899999999999</v>
      </c>
      <c r="I29" s="106">
        <v>-27.6</v>
      </c>
      <c r="J29" s="106">
        <v>-91.295000000000002</v>
      </c>
      <c r="L29" s="53"/>
      <c r="M29" s="84"/>
      <c r="N29" s="84"/>
      <c r="O29" s="84"/>
      <c r="P29" s="84"/>
      <c r="Q29" s="84"/>
    </row>
    <row r="30" spans="1:20" s="52" customFormat="1" ht="6.75" customHeight="1">
      <c r="A30" s="53"/>
      <c r="B30" s="129"/>
      <c r="C30" s="129"/>
      <c r="D30" s="129"/>
      <c r="E30" s="28"/>
      <c r="F30" s="108"/>
      <c r="G30" s="108"/>
      <c r="H30" s="108"/>
      <c r="I30" s="109"/>
      <c r="J30" s="109"/>
      <c r="K30" s="53"/>
      <c r="L30" s="53"/>
      <c r="M30" s="53"/>
      <c r="N30" s="53"/>
      <c r="O30" s="53"/>
      <c r="P30" s="53"/>
      <c r="Q30" s="53"/>
    </row>
    <row r="31" spans="1:20" ht="18.75" customHeight="1">
      <c r="B31" s="125" t="s">
        <v>46</v>
      </c>
      <c r="C31" s="126"/>
      <c r="D31" s="126"/>
      <c r="E31" s="30" t="s">
        <v>9</v>
      </c>
      <c r="F31" s="106">
        <v>165.071</v>
      </c>
      <c r="G31" s="107">
        <v>148.90300000000002</v>
      </c>
      <c r="H31" s="107">
        <v>150.18</v>
      </c>
      <c r="I31" s="106">
        <v>178.48500000000001</v>
      </c>
      <c r="J31" s="106">
        <v>267.52600000000001</v>
      </c>
      <c r="L31" s="53"/>
      <c r="M31" s="53"/>
      <c r="N31" s="53"/>
      <c r="O31" s="53"/>
      <c r="P31" s="53"/>
      <c r="Q31" s="53"/>
      <c r="R31" s="2"/>
      <c r="S31" s="2"/>
      <c r="T31" s="2"/>
    </row>
    <row r="32" spans="1:20" s="52" customFormat="1" ht="11.25" customHeight="1">
      <c r="A32" s="53"/>
      <c r="B32" s="130"/>
      <c r="C32" s="130"/>
      <c r="D32" s="130"/>
      <c r="E32" s="50"/>
      <c r="F32" s="49"/>
      <c r="G32" s="49"/>
      <c r="H32" s="49"/>
      <c r="I32" s="49"/>
      <c r="J32" s="50"/>
      <c r="K32" s="53"/>
      <c r="L32" s="53"/>
      <c r="M32" s="53"/>
      <c r="N32" s="53"/>
      <c r="O32" s="53"/>
      <c r="P32" s="53"/>
      <c r="Q32" s="53"/>
    </row>
    <row r="33" spans="1:17" s="7" customFormat="1" ht="18.75" customHeight="1">
      <c r="A33" s="53"/>
      <c r="B33" s="127" t="s">
        <v>21</v>
      </c>
      <c r="C33" s="128"/>
      <c r="D33" s="128"/>
      <c r="E33" s="68"/>
      <c r="F33" s="72">
        <v>43465</v>
      </c>
      <c r="G33" s="72">
        <v>43830</v>
      </c>
      <c r="H33" s="72">
        <v>44196</v>
      </c>
      <c r="I33" s="71">
        <v>44561</v>
      </c>
      <c r="J33" s="71">
        <v>44926</v>
      </c>
      <c r="K33" s="53"/>
      <c r="O33" s="8"/>
    </row>
    <row r="34" spans="1:17" ht="15.75">
      <c r="B34" s="125" t="s">
        <v>38</v>
      </c>
      <c r="C34" s="126"/>
      <c r="D34" s="126"/>
      <c r="E34" s="23" t="s">
        <v>18</v>
      </c>
      <c r="F34" s="93">
        <v>0.16600000000000001</v>
      </c>
      <c r="G34" s="93">
        <v>0.12740000000000001</v>
      </c>
      <c r="H34" s="93">
        <v>9.6699999999999994E-2</v>
      </c>
      <c r="I34" s="93">
        <v>0.17399999999999999</v>
      </c>
      <c r="J34" s="93">
        <v>0.1915</v>
      </c>
      <c r="L34" s="53"/>
      <c r="M34" s="53"/>
      <c r="N34" s="53"/>
      <c r="O34" s="88"/>
      <c r="P34" s="53"/>
      <c r="Q34" s="53"/>
    </row>
    <row r="35" spans="1:17" ht="15.75">
      <c r="B35" s="125" t="s">
        <v>39</v>
      </c>
      <c r="C35" s="126"/>
      <c r="D35" s="126"/>
      <c r="E35" s="23" t="s">
        <v>18</v>
      </c>
      <c r="F35" s="93">
        <v>0.21199999999999999</v>
      </c>
      <c r="G35" s="93">
        <v>0.16370000000000001</v>
      </c>
      <c r="H35" s="93">
        <v>0.10920000000000001</v>
      </c>
      <c r="I35" s="93">
        <v>0.20100000000000001</v>
      </c>
      <c r="J35" s="93">
        <v>0.2031</v>
      </c>
      <c r="L35" s="53"/>
      <c r="M35" s="53"/>
      <c r="N35" s="53"/>
      <c r="O35" s="88"/>
      <c r="P35" s="53"/>
      <c r="Q35" s="53"/>
    </row>
    <row r="36" spans="1:17" ht="15.75">
      <c r="B36" s="125" t="s">
        <v>40</v>
      </c>
      <c r="C36" s="126"/>
      <c r="D36" s="126"/>
      <c r="E36" s="23" t="s">
        <v>18</v>
      </c>
      <c r="F36" s="93">
        <v>0.13600000000000001</v>
      </c>
      <c r="G36" s="93">
        <v>0.10589999999999999</v>
      </c>
      <c r="H36" s="93">
        <v>7.7399999999999997E-2</v>
      </c>
      <c r="I36" s="93">
        <v>0.13</v>
      </c>
      <c r="J36" s="93">
        <v>0.15459999999999999</v>
      </c>
      <c r="L36" s="53"/>
      <c r="M36" s="53"/>
      <c r="N36" s="53"/>
      <c r="O36" s="88"/>
      <c r="P36" s="53"/>
      <c r="Q36" s="53"/>
    </row>
    <row r="37" spans="1:17" s="52" customFormat="1" ht="11.25" customHeight="1">
      <c r="A37" s="53"/>
      <c r="B37" s="129"/>
      <c r="C37" s="129"/>
      <c r="D37" s="129"/>
      <c r="E37" s="28"/>
      <c r="F37" s="29"/>
      <c r="G37" s="29"/>
      <c r="H37" s="29"/>
      <c r="I37" s="29"/>
      <c r="J37" s="28"/>
      <c r="K37" s="53"/>
      <c r="L37" s="53"/>
    </row>
    <row r="38" spans="1:17" ht="18.75" customHeight="1">
      <c r="B38" s="127" t="s">
        <v>44</v>
      </c>
      <c r="C38" s="128"/>
      <c r="D38" s="128"/>
      <c r="E38" s="68"/>
      <c r="F38" s="72">
        <v>43465</v>
      </c>
      <c r="G38" s="72">
        <v>43830</v>
      </c>
      <c r="H38" s="72">
        <v>44196</v>
      </c>
      <c r="I38" s="83" t="s">
        <v>59</v>
      </c>
      <c r="J38" s="83" t="s">
        <v>63</v>
      </c>
      <c r="O38" s="4"/>
    </row>
    <row r="39" spans="1:17" ht="15.75">
      <c r="B39" s="125" t="s">
        <v>41</v>
      </c>
      <c r="C39" s="126"/>
      <c r="D39" s="126"/>
      <c r="E39" s="31" t="s">
        <v>16</v>
      </c>
      <c r="F39" s="110">
        <v>60.6</v>
      </c>
      <c r="G39" s="110">
        <v>54</v>
      </c>
      <c r="H39" s="110">
        <v>71.099999999999994</v>
      </c>
      <c r="I39" s="110">
        <v>94</v>
      </c>
      <c r="J39" s="110">
        <v>67.099999999999994</v>
      </c>
      <c r="O39" s="4"/>
    </row>
    <row r="40" spans="1:17" ht="15.75">
      <c r="B40" s="125" t="s">
        <v>42</v>
      </c>
      <c r="C40" s="126"/>
      <c r="D40" s="126"/>
      <c r="E40" s="31" t="s">
        <v>15</v>
      </c>
      <c r="F40" s="110">
        <v>22.538674</v>
      </c>
      <c r="G40" s="110">
        <v>22.538674</v>
      </c>
      <c r="H40" s="110">
        <v>22.538674</v>
      </c>
      <c r="I40" s="110">
        <v>33.796534999999999</v>
      </c>
      <c r="J40" s="110">
        <v>33.796534999999999</v>
      </c>
      <c r="O40" s="4"/>
    </row>
    <row r="41" spans="1:17" ht="15.75">
      <c r="B41" s="125" t="s">
        <v>66</v>
      </c>
      <c r="C41" s="126"/>
      <c r="D41" s="126"/>
      <c r="E41" s="31" t="s">
        <v>17</v>
      </c>
      <c r="F41" s="110">
        <v>1365.8436444000001</v>
      </c>
      <c r="G41" s="110">
        <v>1217.0883960000001</v>
      </c>
      <c r="H41" s="110">
        <v>1602.4997214</v>
      </c>
      <c r="I41" s="110">
        <f>I39*I40</f>
        <v>3176.8742899999997</v>
      </c>
      <c r="J41" s="110">
        <f>J39*J40</f>
        <v>2267.7474984999999</v>
      </c>
      <c r="O41" s="4"/>
    </row>
    <row r="42" spans="1:17" ht="15.75">
      <c r="B42" s="125" t="s">
        <v>65</v>
      </c>
      <c r="C42" s="126"/>
      <c r="D42" s="126"/>
      <c r="E42" s="31" t="s">
        <v>14</v>
      </c>
      <c r="F42" s="111">
        <v>2.99</v>
      </c>
      <c r="G42" s="111">
        <v>2.42</v>
      </c>
      <c r="H42" s="111">
        <v>1.56</v>
      </c>
      <c r="I42" s="111">
        <v>3.34</v>
      </c>
      <c r="J42" s="111">
        <v>5.03</v>
      </c>
      <c r="O42" s="4"/>
    </row>
    <row r="43" spans="1:17" ht="15.75">
      <c r="B43" s="125" t="s">
        <v>67</v>
      </c>
      <c r="C43" s="126"/>
      <c r="D43" s="126"/>
      <c r="E43" s="32" t="s">
        <v>14</v>
      </c>
      <c r="F43" s="112">
        <v>24.437107524604151</v>
      </c>
      <c r="G43" s="112">
        <v>27.447488703195226</v>
      </c>
      <c r="H43" s="112">
        <v>29.0220711298278</v>
      </c>
      <c r="I43" s="112">
        <f>I19/I40</f>
        <v>22.653209863082118</v>
      </c>
      <c r="J43" s="112">
        <f>J19/J40</f>
        <v>27.055914459869925</v>
      </c>
      <c r="O43" s="4"/>
    </row>
    <row r="44" spans="1:17" s="53" customFormat="1">
      <c r="C44" s="3"/>
      <c r="D44" s="3"/>
    </row>
    <row r="45" spans="1:17" ht="15" customHeight="1">
      <c r="B45" s="3"/>
      <c r="C45" s="3"/>
      <c r="D45" s="2"/>
      <c r="E45" s="2"/>
      <c r="F45" s="2"/>
      <c r="G45" s="2"/>
      <c r="H45" s="2"/>
      <c r="I45" s="2"/>
      <c r="J45" s="2"/>
      <c r="K45" s="3"/>
    </row>
    <row r="46" spans="1:17" ht="15" customHeight="1">
      <c r="B46" s="33" t="s">
        <v>64</v>
      </c>
      <c r="C46" s="3"/>
      <c r="D46" s="2"/>
      <c r="E46" s="2"/>
      <c r="F46" s="2"/>
      <c r="G46" s="2"/>
      <c r="H46" s="2"/>
      <c r="I46" s="2"/>
      <c r="J46" s="2"/>
      <c r="K46" s="3"/>
    </row>
    <row r="47" spans="1:17" ht="15" customHeight="1">
      <c r="B47" s="33" t="s">
        <v>22</v>
      </c>
      <c r="C47" s="11"/>
      <c r="D47" s="11"/>
      <c r="E47" s="11"/>
      <c r="F47" s="2"/>
      <c r="G47" s="2"/>
      <c r="H47" s="2"/>
      <c r="I47" s="2"/>
      <c r="J47" s="2"/>
      <c r="K47" s="3"/>
    </row>
    <row r="48" spans="1:17" ht="15" customHeight="1">
      <c r="B48" s="33" t="s">
        <v>23</v>
      </c>
      <c r="C48" s="11"/>
      <c r="D48" s="11"/>
      <c r="E48" s="11"/>
      <c r="F48" s="2"/>
      <c r="G48" s="2"/>
      <c r="H48" s="2"/>
      <c r="I48" s="2"/>
      <c r="J48" s="2"/>
      <c r="K48" s="3"/>
    </row>
    <row r="49" spans="1:11" ht="15" customHeight="1">
      <c r="B49" s="33" t="s">
        <v>24</v>
      </c>
      <c r="C49" s="11"/>
      <c r="D49" s="11"/>
      <c r="E49" s="11"/>
      <c r="F49" s="2"/>
      <c r="G49" s="2"/>
      <c r="H49" s="2"/>
      <c r="I49" s="2"/>
      <c r="J49" s="9"/>
      <c r="K49" s="3"/>
    </row>
    <row r="50" spans="1:11" s="52" customFormat="1" ht="15" customHeight="1">
      <c r="A50" s="53"/>
      <c r="B50" s="33" t="s">
        <v>47</v>
      </c>
      <c r="C50" s="11"/>
      <c r="D50" s="11"/>
      <c r="E50" s="11"/>
      <c r="F50" s="53"/>
      <c r="G50" s="53"/>
      <c r="H50" s="53"/>
      <c r="I50" s="53"/>
      <c r="J50" s="9"/>
      <c r="K50" s="3"/>
    </row>
    <row r="51" spans="1:11" ht="15" customHeight="1">
      <c r="B51" s="33" t="s">
        <v>48</v>
      </c>
      <c r="C51" s="11"/>
      <c r="D51" s="11"/>
      <c r="E51" s="11"/>
      <c r="F51" s="2"/>
      <c r="G51" s="2"/>
      <c r="H51" s="2"/>
      <c r="I51" s="2"/>
      <c r="J51" s="10"/>
      <c r="K51" s="3"/>
    </row>
    <row r="52" spans="1:11" ht="15" customHeight="1">
      <c r="B52" s="33" t="s">
        <v>25</v>
      </c>
      <c r="C52" s="11"/>
      <c r="D52" s="11"/>
      <c r="E52" s="11"/>
      <c r="F52" s="2"/>
      <c r="G52" s="2"/>
      <c r="H52" s="2"/>
      <c r="I52" s="2"/>
      <c r="J52" s="2"/>
      <c r="K52" s="3"/>
    </row>
    <row r="53" spans="1:11" ht="15" customHeight="1">
      <c r="B53" s="33" t="s">
        <v>33</v>
      </c>
      <c r="C53" s="11"/>
      <c r="D53" s="11"/>
      <c r="E53" s="11"/>
      <c r="F53" s="2"/>
      <c r="G53" s="2"/>
      <c r="H53" s="2"/>
      <c r="I53" s="2"/>
      <c r="J53" s="2"/>
      <c r="K53" s="3"/>
    </row>
    <row r="54" spans="1:11" ht="15" customHeight="1">
      <c r="B54" s="33" t="s">
        <v>26</v>
      </c>
      <c r="C54" s="11"/>
      <c r="D54" s="11"/>
      <c r="E54" s="11"/>
      <c r="F54" s="2"/>
      <c r="G54" s="2"/>
      <c r="H54" s="2"/>
      <c r="I54" s="2"/>
      <c r="J54" s="2"/>
      <c r="K54" s="3"/>
    </row>
    <row r="55" spans="1:11" ht="15" customHeight="1">
      <c r="B55" s="33" t="s">
        <v>27</v>
      </c>
      <c r="C55" s="3"/>
      <c r="D55" s="2"/>
      <c r="E55" s="2"/>
      <c r="F55" s="2"/>
      <c r="G55" s="2"/>
      <c r="H55" s="2"/>
      <c r="I55" s="2"/>
      <c r="J55" s="2"/>
      <c r="K55" s="3"/>
    </row>
    <row r="56" spans="1:11" ht="15" customHeight="1">
      <c r="B56" s="33" t="s">
        <v>28</v>
      </c>
      <c r="C56" s="3"/>
      <c r="D56" s="2"/>
      <c r="E56" s="2"/>
      <c r="F56" s="2"/>
      <c r="G56" s="2"/>
      <c r="H56" s="2"/>
      <c r="I56" s="2"/>
      <c r="J56" s="2"/>
      <c r="K56" s="3"/>
    </row>
    <row r="57" spans="1:11" ht="15" customHeight="1">
      <c r="B57" s="33" t="s">
        <v>29</v>
      </c>
      <c r="C57" s="3"/>
      <c r="D57" s="2"/>
      <c r="E57" s="2"/>
      <c r="F57" s="2"/>
      <c r="G57" s="2"/>
      <c r="H57" s="2"/>
      <c r="I57" s="2"/>
      <c r="J57" s="2"/>
      <c r="K57" s="3"/>
    </row>
    <row r="58" spans="1:11" ht="15" customHeight="1">
      <c r="B58" s="80" t="s">
        <v>68</v>
      </c>
      <c r="C58" s="3"/>
      <c r="D58" s="2"/>
      <c r="E58" s="2"/>
      <c r="F58" s="2"/>
      <c r="G58" s="2"/>
      <c r="H58" s="2"/>
      <c r="I58" s="2"/>
      <c r="J58" s="2"/>
      <c r="K58" s="3"/>
    </row>
    <row r="59" spans="1:11" s="52" customFormat="1" ht="15" customHeight="1">
      <c r="A59" s="53"/>
      <c r="B59" s="33"/>
      <c r="C59" s="3"/>
      <c r="D59" s="53"/>
      <c r="E59" s="53"/>
      <c r="F59" s="53"/>
      <c r="G59" s="53"/>
      <c r="H59" s="53"/>
      <c r="I59" s="53"/>
      <c r="J59" s="53"/>
      <c r="K59" s="3"/>
    </row>
    <row r="60" spans="1:11" ht="15" customHeight="1">
      <c r="B60" s="3"/>
      <c r="C60" s="3"/>
      <c r="D60" s="2"/>
      <c r="E60" s="2"/>
      <c r="F60" s="2"/>
      <c r="G60" s="2"/>
      <c r="H60" s="2"/>
      <c r="I60" s="2"/>
      <c r="J60" s="2"/>
      <c r="K60" s="3"/>
    </row>
  </sheetData>
  <mergeCells count="22">
    <mergeCell ref="B16:D16"/>
    <mergeCell ref="B23:D23"/>
    <mergeCell ref="B32:D32"/>
    <mergeCell ref="B30:D30"/>
    <mergeCell ref="B26:D26"/>
    <mergeCell ref="B25:D25"/>
    <mergeCell ref="B31:D31"/>
    <mergeCell ref="B27:D27"/>
    <mergeCell ref="B29:D29"/>
    <mergeCell ref="B28:D28"/>
    <mergeCell ref="B24:D24"/>
    <mergeCell ref="B34:D34"/>
    <mergeCell ref="B35:D35"/>
    <mergeCell ref="B43:D43"/>
    <mergeCell ref="B33:D33"/>
    <mergeCell ref="B38:D38"/>
    <mergeCell ref="B39:D39"/>
    <mergeCell ref="B42:D42"/>
    <mergeCell ref="B40:D40"/>
    <mergeCell ref="B41:D41"/>
    <mergeCell ref="B37:D37"/>
    <mergeCell ref="B36:D36"/>
  </mergeCells>
  <pageMargins left="0.7" right="0.7" top="0.78740157499999996" bottom="0.78740157499999996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5D175-E835-4151-A944-1EE2DF31D2E3}">
  <sheetPr>
    <pageSetUpPr fitToPage="1"/>
  </sheetPr>
  <dimension ref="A1:O35"/>
  <sheetViews>
    <sheetView tabSelected="1" zoomScale="90" zoomScaleNormal="90" workbookViewId="0">
      <selection activeCell="F34" sqref="F34"/>
    </sheetView>
  </sheetViews>
  <sheetFormatPr baseColWidth="10" defaultRowHeight="15"/>
  <cols>
    <col min="1" max="1" width="2.7109375" style="53" customWidth="1"/>
    <col min="2" max="2" width="28.85546875" customWidth="1"/>
    <col min="3" max="3" width="10.28515625" style="1" customWidth="1"/>
    <col min="4" max="4" width="13.140625" style="1" customWidth="1"/>
    <col min="5" max="5" width="16.28515625" customWidth="1"/>
    <col min="6" max="10" width="15.85546875" customWidth="1"/>
    <col min="11" max="11" width="2.85546875" style="53" customWidth="1"/>
  </cols>
  <sheetData>
    <row r="1" spans="1:15" s="53" customFormat="1" ht="11.25" customHeight="1">
      <c r="C1" s="3"/>
      <c r="D1" s="3"/>
    </row>
    <row r="2" spans="1:15" ht="20.25">
      <c r="B2" s="48" t="s">
        <v>34</v>
      </c>
      <c r="C2" s="35"/>
      <c r="D2" s="35"/>
      <c r="E2" s="35"/>
      <c r="F2" s="36"/>
      <c r="G2" s="36"/>
      <c r="H2" s="36"/>
      <c r="I2" s="36"/>
      <c r="J2" s="36"/>
    </row>
    <row r="3" spans="1:15" ht="11.25" customHeight="1">
      <c r="B3" s="37"/>
      <c r="C3" s="38"/>
      <c r="D3" s="38"/>
      <c r="E3" s="37"/>
      <c r="F3" s="37"/>
      <c r="G3" s="37"/>
      <c r="H3" s="37"/>
      <c r="I3" s="37"/>
      <c r="J3" s="37"/>
    </row>
    <row r="4" spans="1:15" ht="18">
      <c r="B4" s="47"/>
      <c r="C4" s="24"/>
      <c r="D4" s="24"/>
      <c r="E4" s="25"/>
      <c r="F4" s="46">
        <v>2018</v>
      </c>
      <c r="G4" s="46">
        <v>2019</v>
      </c>
      <c r="H4" s="46">
        <v>2020</v>
      </c>
      <c r="I4" s="46">
        <v>2021</v>
      </c>
      <c r="J4" s="46">
        <v>2022</v>
      </c>
    </row>
    <row r="5" spans="1:15" ht="17.25" customHeight="1">
      <c r="B5" s="125" t="s">
        <v>69</v>
      </c>
      <c r="C5" s="126"/>
      <c r="D5" s="126"/>
      <c r="E5" s="75" t="s">
        <v>56</v>
      </c>
      <c r="F5" s="113">
        <v>4303</v>
      </c>
      <c r="G5" s="113">
        <v>4368</v>
      </c>
      <c r="H5" s="113">
        <v>4586</v>
      </c>
      <c r="I5" s="113">
        <v>5249</v>
      </c>
      <c r="J5" s="113">
        <v>6088</v>
      </c>
      <c r="L5" s="2"/>
      <c r="O5" s="4"/>
    </row>
    <row r="6" spans="1:15" ht="17.25" customHeight="1">
      <c r="B6" s="86" t="s">
        <v>70</v>
      </c>
      <c r="C6" s="21"/>
      <c r="D6" s="22"/>
      <c r="E6" s="56" t="s">
        <v>57</v>
      </c>
      <c r="F6" s="113">
        <v>261454</v>
      </c>
      <c r="G6" s="114">
        <v>280099</v>
      </c>
      <c r="H6" s="114">
        <v>270407</v>
      </c>
      <c r="I6" s="114">
        <v>332881</v>
      </c>
      <c r="J6" s="114">
        <v>375492</v>
      </c>
      <c r="L6" s="53"/>
      <c r="O6" s="4"/>
    </row>
    <row r="7" spans="1:15" ht="17.25" customHeight="1">
      <c r="B7" s="87" t="s">
        <v>60</v>
      </c>
      <c r="C7" s="55"/>
      <c r="D7" s="73"/>
      <c r="E7" s="56" t="s">
        <v>57</v>
      </c>
      <c r="F7" s="115" t="s">
        <v>6</v>
      </c>
      <c r="G7" s="115" t="s">
        <v>6</v>
      </c>
      <c r="H7" s="114">
        <v>56064</v>
      </c>
      <c r="I7" s="114">
        <v>76916</v>
      </c>
      <c r="J7" s="114">
        <v>74479</v>
      </c>
      <c r="L7" s="53"/>
    </row>
    <row r="8" spans="1:15" ht="17.25" customHeight="1">
      <c r="B8" s="85" t="s">
        <v>71</v>
      </c>
      <c r="C8" s="21"/>
      <c r="D8" s="22"/>
      <c r="E8" s="56" t="s">
        <v>57</v>
      </c>
      <c r="F8" s="113">
        <v>261454</v>
      </c>
      <c r="G8" s="114">
        <v>280099</v>
      </c>
      <c r="H8" s="114">
        <v>326471</v>
      </c>
      <c r="I8" s="114">
        <v>409797</v>
      </c>
      <c r="J8" s="114">
        <f>SUM(J6:J7)</f>
        <v>449971</v>
      </c>
      <c r="L8" s="53"/>
      <c r="O8" s="4"/>
    </row>
    <row r="9" spans="1:15" s="52" customFormat="1" ht="17.25" customHeight="1">
      <c r="A9" s="53"/>
      <c r="B9" s="85" t="s">
        <v>61</v>
      </c>
      <c r="C9" s="21"/>
      <c r="D9" s="22"/>
      <c r="E9" s="56" t="s">
        <v>57</v>
      </c>
      <c r="F9" s="115" t="s">
        <v>6</v>
      </c>
      <c r="G9" s="115" t="s">
        <v>6</v>
      </c>
      <c r="H9" s="114">
        <v>17213</v>
      </c>
      <c r="I9" s="114">
        <v>25837</v>
      </c>
      <c r="J9" s="114">
        <v>43986</v>
      </c>
      <c r="K9" s="53"/>
      <c r="L9" s="53"/>
      <c r="O9" s="4"/>
    </row>
    <row r="10" spans="1:15" s="52" customFormat="1" ht="17.25" customHeight="1">
      <c r="A10" s="53"/>
      <c r="B10" s="20" t="s">
        <v>62</v>
      </c>
      <c r="C10" s="21"/>
      <c r="D10" s="22"/>
      <c r="E10" s="56" t="s">
        <v>57</v>
      </c>
      <c r="F10" s="113">
        <f>+F8</f>
        <v>261454</v>
      </c>
      <c r="G10" s="113">
        <f>+G8</f>
        <v>280099</v>
      </c>
      <c r="H10" s="114">
        <f>+H8+H9</f>
        <v>343684</v>
      </c>
      <c r="I10" s="114">
        <f>+I8+I9</f>
        <v>435634</v>
      </c>
      <c r="J10" s="114">
        <f>+J8+J9</f>
        <v>493957</v>
      </c>
      <c r="K10" s="53"/>
      <c r="L10" s="53"/>
      <c r="O10" s="4"/>
    </row>
    <row r="11" spans="1:15" ht="28.5" customHeight="1">
      <c r="B11" s="39"/>
      <c r="C11" s="40"/>
      <c r="D11" s="40"/>
      <c r="E11" s="77"/>
      <c r="F11" s="41"/>
      <c r="G11" s="42"/>
      <c r="H11" s="42"/>
      <c r="I11" s="43"/>
      <c r="J11" s="43"/>
      <c r="L11" s="2"/>
    </row>
    <row r="12" spans="1:15" ht="17.25" customHeight="1">
      <c r="B12" s="48" t="s">
        <v>35</v>
      </c>
      <c r="C12" s="44"/>
      <c r="D12" s="44"/>
      <c r="E12" s="78"/>
      <c r="F12" s="45"/>
      <c r="G12" s="43"/>
      <c r="H12" s="43"/>
      <c r="I12" s="43"/>
      <c r="J12" s="43"/>
      <c r="L12" s="2"/>
    </row>
    <row r="13" spans="1:15" ht="11.25" customHeight="1">
      <c r="B13" s="37"/>
      <c r="C13" s="38"/>
      <c r="D13" s="38"/>
      <c r="E13" s="37"/>
      <c r="F13" s="37"/>
      <c r="G13" s="37"/>
      <c r="H13" s="37"/>
      <c r="I13" s="37"/>
      <c r="J13" s="37"/>
    </row>
    <row r="14" spans="1:15" ht="18">
      <c r="B14" s="47"/>
      <c r="C14" s="24"/>
      <c r="D14" s="24"/>
      <c r="E14" s="25"/>
      <c r="F14" s="46">
        <v>2018</v>
      </c>
      <c r="G14" s="46">
        <v>2019</v>
      </c>
      <c r="H14" s="46">
        <v>2020</v>
      </c>
      <c r="I14" s="46">
        <v>2021</v>
      </c>
      <c r="J14" s="46">
        <v>2022</v>
      </c>
    </row>
    <row r="15" spans="1:15" s="52" customFormat="1" ht="17.25" customHeight="1">
      <c r="A15" s="53"/>
      <c r="B15" s="54" t="s">
        <v>72</v>
      </c>
      <c r="C15" s="55"/>
      <c r="D15" s="73"/>
      <c r="E15" s="56" t="s">
        <v>57</v>
      </c>
      <c r="F15" s="113">
        <v>259051</v>
      </c>
      <c r="G15" s="114">
        <v>260564</v>
      </c>
      <c r="H15" s="114">
        <v>265321</v>
      </c>
      <c r="I15" s="114">
        <v>323931</v>
      </c>
      <c r="J15" s="114">
        <v>381823</v>
      </c>
      <c r="K15" s="53"/>
    </row>
    <row r="16" spans="1:15" s="52" customFormat="1" ht="17.25" customHeight="1">
      <c r="A16" s="53"/>
      <c r="B16" s="54" t="s">
        <v>73</v>
      </c>
      <c r="C16" s="55"/>
      <c r="D16" s="73"/>
      <c r="E16" s="56" t="s">
        <v>57</v>
      </c>
      <c r="F16" s="114">
        <v>171297</v>
      </c>
      <c r="G16" s="114">
        <v>160098</v>
      </c>
      <c r="H16" s="114">
        <v>140252</v>
      </c>
      <c r="I16" s="114">
        <v>178992</v>
      </c>
      <c r="J16" s="114">
        <v>222041</v>
      </c>
      <c r="K16" s="53"/>
    </row>
    <row r="17" spans="1:15" s="52" customFormat="1" ht="17.25" customHeight="1">
      <c r="A17" s="53"/>
      <c r="B17" s="54" t="s">
        <v>74</v>
      </c>
      <c r="C17" s="55"/>
      <c r="D17" s="73"/>
      <c r="E17" s="56" t="s">
        <v>49</v>
      </c>
      <c r="F17" s="116">
        <v>3.84</v>
      </c>
      <c r="G17" s="117">
        <v>3.83</v>
      </c>
      <c r="H17" s="117">
        <v>3.67</v>
      </c>
      <c r="I17" s="117">
        <v>3.8</v>
      </c>
      <c r="J17" s="124">
        <v>3.74</v>
      </c>
      <c r="K17" s="53"/>
    </row>
    <row r="18" spans="1:15" s="52" customFormat="1" ht="18.75" customHeight="1">
      <c r="A18" s="53"/>
      <c r="B18" s="54" t="s">
        <v>75</v>
      </c>
      <c r="C18" s="55"/>
      <c r="D18" s="73"/>
      <c r="E18" s="56" t="s">
        <v>50</v>
      </c>
      <c r="F18" s="118">
        <v>81.819999999999993</v>
      </c>
      <c r="G18" s="119">
        <v>79.09</v>
      </c>
      <c r="H18" s="119">
        <v>78.930000000000007</v>
      </c>
      <c r="I18" s="119">
        <v>79.650000000000006</v>
      </c>
      <c r="J18" s="119">
        <v>79.59</v>
      </c>
      <c r="K18" s="53"/>
      <c r="O18" s="4"/>
    </row>
    <row r="19" spans="1:15" s="52" customFormat="1" ht="18.75" customHeight="1">
      <c r="A19" s="53"/>
      <c r="B19" s="54" t="s">
        <v>51</v>
      </c>
      <c r="C19" s="55"/>
      <c r="D19" s="73"/>
      <c r="E19" s="56" t="s">
        <v>52</v>
      </c>
      <c r="F19" s="116">
        <v>3.52</v>
      </c>
      <c r="G19" s="117">
        <v>3.41</v>
      </c>
      <c r="H19" s="117">
        <v>3.39</v>
      </c>
      <c r="I19" s="117">
        <v>3.41</v>
      </c>
      <c r="J19" s="117">
        <v>3.39</v>
      </c>
      <c r="K19" s="53"/>
      <c r="O19" s="4"/>
    </row>
    <row r="20" spans="1:15" s="52" customFormat="1" ht="18.75" customHeight="1">
      <c r="A20" s="53"/>
      <c r="B20" s="54" t="s">
        <v>53</v>
      </c>
      <c r="C20" s="55"/>
      <c r="D20" s="73"/>
      <c r="E20" s="56" t="s">
        <v>18</v>
      </c>
      <c r="F20" s="116">
        <v>15.8</v>
      </c>
      <c r="G20" s="117">
        <v>18.100000000000001</v>
      </c>
      <c r="H20" s="117">
        <v>17.600000000000001</v>
      </c>
      <c r="I20" s="117">
        <v>18.600000000000001</v>
      </c>
      <c r="J20" s="117">
        <v>19.399999999999999</v>
      </c>
      <c r="K20" s="53"/>
      <c r="O20" s="4"/>
    </row>
    <row r="21" spans="1:15" s="52" customFormat="1" ht="18.75" customHeight="1">
      <c r="A21" s="53"/>
      <c r="B21" s="54" t="s">
        <v>54</v>
      </c>
      <c r="C21" s="55"/>
      <c r="D21" s="73"/>
      <c r="E21" s="56" t="s">
        <v>18</v>
      </c>
      <c r="F21" s="116">
        <v>8.6999999999999993</v>
      </c>
      <c r="G21" s="117">
        <v>9.1</v>
      </c>
      <c r="H21" s="117">
        <v>9</v>
      </c>
      <c r="I21" s="117">
        <v>8</v>
      </c>
      <c r="J21" s="117">
        <v>8.6999999999999993</v>
      </c>
      <c r="K21" s="53"/>
      <c r="O21" s="4"/>
    </row>
    <row r="22" spans="1:15" s="52" customFormat="1" ht="18.75" customHeight="1">
      <c r="A22" s="53"/>
      <c r="B22" s="54" t="s">
        <v>55</v>
      </c>
      <c r="C22" s="55"/>
      <c r="D22" s="73"/>
      <c r="E22" s="56" t="s">
        <v>18</v>
      </c>
      <c r="F22" s="116">
        <v>22.96</v>
      </c>
      <c r="G22" s="117">
        <v>22.59</v>
      </c>
      <c r="H22" s="117">
        <v>22.37</v>
      </c>
      <c r="I22" s="117">
        <v>24.16</v>
      </c>
      <c r="J22" s="117">
        <v>25.43</v>
      </c>
      <c r="K22" s="53"/>
      <c r="O22" s="4"/>
    </row>
    <row r="23" spans="1:15" s="53" customFormat="1">
      <c r="C23" s="79"/>
      <c r="D23" s="79"/>
    </row>
    <row r="24" spans="1:15" s="52" customFormat="1" ht="15" customHeight="1">
      <c r="A24" s="53"/>
      <c r="B24" s="76"/>
      <c r="C24" s="76"/>
      <c r="K24" s="79"/>
    </row>
    <row r="25" spans="1:15" s="52" customFormat="1" ht="15" customHeight="1">
      <c r="A25" s="53"/>
      <c r="B25" s="33" t="s">
        <v>76</v>
      </c>
      <c r="C25" s="76"/>
      <c r="K25" s="79"/>
    </row>
    <row r="26" spans="1:15" s="52" customFormat="1" ht="15" customHeight="1">
      <c r="A26" s="53"/>
      <c r="B26" s="33" t="s">
        <v>77</v>
      </c>
      <c r="C26" s="11"/>
      <c r="D26" s="11"/>
      <c r="E26" s="11"/>
      <c r="K26" s="79"/>
    </row>
    <row r="27" spans="1:15" s="52" customFormat="1" ht="15" customHeight="1">
      <c r="A27" s="53"/>
      <c r="B27" s="33" t="s">
        <v>78</v>
      </c>
      <c r="C27" s="11"/>
      <c r="D27" s="11"/>
      <c r="E27" s="11"/>
      <c r="K27" s="79"/>
    </row>
    <row r="28" spans="1:15" s="52" customFormat="1" ht="15" customHeight="1">
      <c r="A28" s="53"/>
      <c r="B28" s="123" t="s">
        <v>79</v>
      </c>
      <c r="C28" s="81"/>
      <c r="D28" s="81"/>
      <c r="E28" s="81"/>
      <c r="F28" s="82"/>
      <c r="G28" s="53"/>
      <c r="H28" s="53"/>
      <c r="I28" s="53"/>
      <c r="J28" s="53"/>
      <c r="K28" s="79"/>
    </row>
    <row r="29" spans="1:15" s="52" customFormat="1">
      <c r="A29" s="53"/>
      <c r="B29" s="33" t="s">
        <v>80</v>
      </c>
      <c r="C29" s="76"/>
      <c r="D29" s="76"/>
      <c r="K29" s="53"/>
    </row>
    <row r="30" spans="1:15" s="52" customFormat="1">
      <c r="A30" s="53"/>
      <c r="B30" s="33" t="s">
        <v>81</v>
      </c>
      <c r="C30" s="76"/>
      <c r="D30" s="76"/>
      <c r="K30" s="53"/>
    </row>
    <row r="31" spans="1:15">
      <c r="B31" s="33" t="s">
        <v>82</v>
      </c>
    </row>
    <row r="34" spans="2:2">
      <c r="B34" s="52"/>
    </row>
    <row r="35" spans="2:2">
      <c r="B35" s="52"/>
    </row>
  </sheetData>
  <mergeCells count="1">
    <mergeCell ref="B5:D5"/>
  </mergeCells>
  <pageMargins left="0.7" right="0.7" top="0.78740157499999996" bottom="0.78740157499999996" header="0.3" footer="0.3"/>
  <pageSetup paperSize="9" scale="86" orientation="landscape" r:id="rId1"/>
  <ignoredErrors>
    <ignoredError sqref="J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Umschlagsseite DE_finanziell</vt:lpstr>
      <vt:lpstr>Umschlagsseite DE_nicht finanz.</vt:lpstr>
      <vt:lpstr>'Umschlagsseite DE_finanziell'!Druckbereich</vt:lpstr>
      <vt:lpstr>'Umschlagsseite DE_nicht finanz.'!Druckbereich</vt:lpstr>
    </vt:vector>
  </TitlesOfParts>
  <Company>Brainforce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Schenzel</dc:creator>
  <cp:lastModifiedBy>Busane-Beller Melinda</cp:lastModifiedBy>
  <cp:lastPrinted>2020-03-04T14:05:34Z</cp:lastPrinted>
  <dcterms:created xsi:type="dcterms:W3CDTF">2009-12-10T16:24:25Z</dcterms:created>
  <dcterms:modified xsi:type="dcterms:W3CDTF">2023-03-26T16:18:31Z</dcterms:modified>
</cp:coreProperties>
</file>